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409" documentId="13_ncr:1_{6A98C6D0-0A0D-48FB-8A59-4774EB90C008}" xr6:coauthVersionLast="47" xr6:coauthVersionMax="47" xr10:uidLastSave="{F8054AF8-25F0-4185-8B5A-B83F8DAA6FA7}"/>
  <bookViews>
    <workbookView xWindow="-120" yWindow="-120" windowWidth="25440" windowHeight="15390" tabRatio="534" xr2:uid="{00000000-000D-0000-FFFF-FFFF00000000}"/>
  </bookViews>
  <sheets>
    <sheet name="Salas" sheetId="16" r:id="rId1"/>
    <sheet name="Localidad" sheetId="8" state="hidden" r:id="rId2"/>
    <sheet name="Dep" sheetId="18" state="hidden" r:id="rId3"/>
    <sheet name="DepT" sheetId="11" state="hidden" r:id="rId4"/>
    <sheet name="Base de Datos" sheetId="19" state="hidden" r:id="rId5"/>
  </sheets>
  <definedNames>
    <definedName name="_xlnm._FilterDatabase" localSheetId="1" hidden="1">Localidad!$A$13:$J$35</definedName>
    <definedName name="_xlnm._FilterDatabase" localSheetId="0" hidden="1">Salas!$A$13:$N$47</definedName>
    <definedName name="_xlnm.Print_Area" localSheetId="0">Salas!$A$1:$N$50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6" l="1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N42" i="16" l="1"/>
  <c r="M48" i="16" l="1"/>
  <c r="L48" i="16"/>
  <c r="K48" i="16"/>
  <c r="J48" i="16"/>
  <c r="I48" i="16"/>
  <c r="G48" i="16"/>
  <c r="F48" i="16"/>
  <c r="E48" i="16"/>
  <c r="D48" i="16"/>
  <c r="C48" i="16"/>
  <c r="N47" i="16"/>
  <c r="N46" i="16"/>
  <c r="N45" i="16"/>
  <c r="N44" i="16"/>
  <c r="N43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H13" i="16"/>
  <c r="N48" i="16" l="1"/>
  <c r="H48" i="16"/>
  <c r="N1" i="19"/>
  <c r="O1" i="19"/>
  <c r="P1" i="19"/>
  <c r="Q1" i="19"/>
  <c r="R1" i="19"/>
  <c r="S1" i="19"/>
  <c r="T1" i="19"/>
  <c r="U1" i="19"/>
  <c r="V1" i="19"/>
  <c r="W1" i="19"/>
  <c r="X1" i="19"/>
  <c r="G1" i="19"/>
  <c r="H1" i="19"/>
  <c r="I1" i="19"/>
  <c r="J1" i="19"/>
  <c r="B27" i="8" l="1"/>
  <c r="AC1" i="19"/>
  <c r="AD1" i="19"/>
  <c r="AE1" i="19"/>
  <c r="AF1" i="19"/>
  <c r="AG1" i="19"/>
  <c r="AH1" i="19"/>
  <c r="AI1" i="19"/>
  <c r="AJ1" i="19"/>
  <c r="AK1" i="19"/>
  <c r="AL1" i="19"/>
  <c r="AM1" i="19"/>
  <c r="AN1" i="19"/>
  <c r="AO1" i="19"/>
  <c r="AP1" i="19"/>
  <c r="AQ1" i="19"/>
  <c r="AR1" i="19"/>
  <c r="AS1" i="19"/>
  <c r="AT1" i="19"/>
  <c r="AU1" i="19"/>
  <c r="AV1" i="19"/>
  <c r="AW1" i="19"/>
  <c r="AX1" i="19"/>
  <c r="AY1" i="19"/>
  <c r="AZ1" i="19"/>
  <c r="BA1" i="19"/>
  <c r="BB1" i="19"/>
  <c r="D1" i="19"/>
  <c r="B24" i="8" s="1"/>
  <c r="E1" i="19"/>
  <c r="C16" i="8" s="1"/>
  <c r="F1" i="19"/>
  <c r="D16" i="8"/>
  <c r="K1" i="19"/>
  <c r="L1" i="19"/>
  <c r="M1" i="19"/>
  <c r="Y1" i="19"/>
  <c r="Z1" i="19"/>
  <c r="AA1" i="19"/>
  <c r="AB1" i="19"/>
  <c r="C1" i="19"/>
  <c r="E26" i="8" l="1"/>
  <c r="K24" i="8"/>
  <c r="K20" i="8"/>
  <c r="K34" i="8"/>
  <c r="E16" i="8"/>
  <c r="E20" i="8"/>
  <c r="B14" i="18"/>
  <c r="D31" i="8"/>
  <c r="B16" i="8"/>
  <c r="C21" i="8"/>
  <c r="B31" i="8"/>
  <c r="C29" i="8"/>
  <c r="C20" i="8"/>
  <c r="D30" i="8"/>
  <c r="D21" i="8"/>
  <c r="K27" i="8"/>
  <c r="K21" i="8"/>
  <c r="K30" i="8"/>
  <c r="K26" i="8"/>
  <c r="K31" i="8"/>
  <c r="B30" i="8"/>
  <c r="B21" i="8"/>
  <c r="C27" i="8"/>
  <c r="C14" i="18"/>
  <c r="D29" i="8"/>
  <c r="D20" i="8"/>
  <c r="J21" i="8"/>
  <c r="J30" i="8"/>
  <c r="J26" i="8"/>
  <c r="J31" i="8"/>
  <c r="J27" i="8"/>
  <c r="J20" i="8"/>
  <c r="F21" i="8"/>
  <c r="F30" i="8"/>
  <c r="F31" i="8"/>
  <c r="F26" i="8"/>
  <c r="F27" i="8"/>
  <c r="F20" i="8"/>
  <c r="C30" i="8"/>
  <c r="L27" i="8"/>
  <c r="L31" i="8"/>
  <c r="L20" i="8"/>
  <c r="L21" i="8"/>
  <c r="L30" i="8"/>
  <c r="L26" i="8"/>
  <c r="I26" i="8"/>
  <c r="I31" i="8"/>
  <c r="I21" i="8"/>
  <c r="I27" i="8"/>
  <c r="I20" i="8"/>
  <c r="I30" i="8"/>
  <c r="H27" i="8"/>
  <c r="H20" i="8"/>
  <c r="H26" i="8"/>
  <c r="H31" i="8"/>
  <c r="H21" i="8"/>
  <c r="H30" i="8"/>
  <c r="E31" i="8"/>
  <c r="E21" i="8"/>
  <c r="E27" i="8"/>
  <c r="E30" i="8"/>
  <c r="B20" i="8"/>
  <c r="C31" i="8"/>
  <c r="C26" i="8"/>
  <c r="D27" i="8"/>
  <c r="D14" i="8"/>
  <c r="J25" i="8"/>
  <c r="J16" i="8"/>
  <c r="J34" i="8"/>
  <c r="J23" i="8"/>
  <c r="J24" i="8"/>
  <c r="L23" i="8"/>
  <c r="L24" i="8"/>
  <c r="L16" i="8"/>
  <c r="L34" i="8"/>
  <c r="L25" i="8"/>
  <c r="I16" i="8"/>
  <c r="I34" i="8"/>
  <c r="I23" i="8"/>
  <c r="I24" i="8"/>
  <c r="I25" i="8"/>
  <c r="H23" i="8"/>
  <c r="H24" i="8"/>
  <c r="H34" i="8"/>
  <c r="H25" i="8"/>
  <c r="H16" i="8"/>
  <c r="E23" i="8"/>
  <c r="E24" i="8"/>
  <c r="E34" i="8"/>
  <c r="E25" i="8"/>
  <c r="B23" i="8"/>
  <c r="C20" i="18"/>
  <c r="C25" i="8"/>
  <c r="D25" i="8"/>
  <c r="B34" i="8"/>
  <c r="B19" i="8"/>
  <c r="C28" i="8"/>
  <c r="C24" i="8"/>
  <c r="C14" i="8"/>
  <c r="D28" i="8"/>
  <c r="D24" i="8"/>
  <c r="B25" i="8"/>
  <c r="C23" i="8"/>
  <c r="D23" i="8"/>
  <c r="F23" i="8"/>
  <c r="F24" i="8"/>
  <c r="F25" i="8"/>
  <c r="F16" i="8"/>
  <c r="F34" i="8"/>
  <c r="K25" i="8"/>
  <c r="K23" i="8"/>
  <c r="K16" i="8"/>
  <c r="B28" i="8"/>
  <c r="C34" i="8"/>
  <c r="C19" i="8"/>
  <c r="D34" i="8"/>
  <c r="D26" i="8"/>
  <c r="D19" i="8"/>
  <c r="A8" i="18"/>
  <c r="A7" i="18"/>
  <c r="A6" i="18"/>
  <c r="A8" i="11"/>
  <c r="A7" i="11"/>
  <c r="A6" i="11"/>
  <c r="A8" i="8"/>
  <c r="A7" i="8"/>
  <c r="A6" i="8"/>
  <c r="B14" i="8" l="1"/>
  <c r="D18" i="8"/>
  <c r="B16" i="11"/>
  <c r="D14" i="18"/>
  <c r="G31" i="8"/>
  <c r="G27" i="8"/>
  <c r="B26" i="8"/>
  <c r="G26" i="8" s="1"/>
  <c r="B29" i="8"/>
  <c r="C19" i="18"/>
  <c r="G16" i="8"/>
  <c r="B18" i="8"/>
  <c r="D16" i="11"/>
  <c r="D20" i="18"/>
  <c r="K18" i="8"/>
  <c r="D19" i="18"/>
  <c r="G20" i="8"/>
  <c r="H18" i="8"/>
  <c r="L18" i="8"/>
  <c r="J18" i="8"/>
  <c r="C18" i="8"/>
  <c r="G30" i="8"/>
  <c r="B20" i="18"/>
  <c r="D13" i="18"/>
  <c r="B17" i="18"/>
  <c r="B15" i="11"/>
  <c r="H20" i="18"/>
  <c r="H29" i="8"/>
  <c r="H16" i="11"/>
  <c r="H14" i="8"/>
  <c r="H14" i="18"/>
  <c r="I20" i="18"/>
  <c r="I16" i="11"/>
  <c r="I29" i="8"/>
  <c r="I14" i="8"/>
  <c r="I14" i="18"/>
  <c r="F20" i="18"/>
  <c r="F16" i="11"/>
  <c r="F29" i="8"/>
  <c r="K20" i="18"/>
  <c r="K29" i="8"/>
  <c r="K16" i="11"/>
  <c r="C13" i="11"/>
  <c r="C16" i="11"/>
  <c r="E20" i="18"/>
  <c r="E29" i="8"/>
  <c r="E16" i="11"/>
  <c r="E14" i="18"/>
  <c r="E14" i="8"/>
  <c r="I18" i="8"/>
  <c r="F14" i="18"/>
  <c r="F14" i="8"/>
  <c r="J29" i="8"/>
  <c r="J20" i="18"/>
  <c r="J16" i="11"/>
  <c r="L14" i="18"/>
  <c r="L14" i="8"/>
  <c r="E18" i="8"/>
  <c r="L20" i="18"/>
  <c r="L16" i="11"/>
  <c r="L29" i="8"/>
  <c r="F18" i="8"/>
  <c r="J14" i="8"/>
  <c r="J14" i="18"/>
  <c r="K14" i="18"/>
  <c r="K14" i="8"/>
  <c r="G21" i="8"/>
  <c r="D15" i="11"/>
  <c r="C13" i="8"/>
  <c r="D13" i="11"/>
  <c r="B13" i="8"/>
  <c r="G24" i="8"/>
  <c r="B22" i="18"/>
  <c r="B33" i="8"/>
  <c r="K22" i="8"/>
  <c r="K18" i="18"/>
  <c r="K15" i="11"/>
  <c r="K28" i="8"/>
  <c r="K19" i="18"/>
  <c r="F19" i="8"/>
  <c r="F17" i="18"/>
  <c r="F16" i="18"/>
  <c r="F17" i="8"/>
  <c r="C23" i="18"/>
  <c r="C35" i="8"/>
  <c r="D13" i="8"/>
  <c r="C13" i="18"/>
  <c r="B19" i="18"/>
  <c r="B13" i="11"/>
  <c r="D18" i="18"/>
  <c r="D22" i="8"/>
  <c r="C22" i="8"/>
  <c r="C18" i="18"/>
  <c r="G23" i="8"/>
  <c r="E14" i="11"/>
  <c r="E15" i="18"/>
  <c r="E15" i="8"/>
  <c r="E21" i="18"/>
  <c r="E32" i="8"/>
  <c r="E17" i="8"/>
  <c r="E16" i="18"/>
  <c r="H33" i="8"/>
  <c r="H22" i="18"/>
  <c r="H13" i="11"/>
  <c r="H13" i="8"/>
  <c r="H13" i="18"/>
  <c r="H21" i="18"/>
  <c r="H32" i="8"/>
  <c r="I32" i="8"/>
  <c r="I21" i="18"/>
  <c r="I19" i="8"/>
  <c r="I17" i="18"/>
  <c r="L33" i="8"/>
  <c r="L22" i="18"/>
  <c r="L13" i="11"/>
  <c r="L13" i="8"/>
  <c r="L13" i="18"/>
  <c r="L28" i="8"/>
  <c r="L19" i="18"/>
  <c r="L23" i="18"/>
  <c r="L35" i="8"/>
  <c r="J21" i="18"/>
  <c r="J32" i="8"/>
  <c r="J35" i="8"/>
  <c r="J23" i="18"/>
  <c r="J18" i="18"/>
  <c r="J22" i="8"/>
  <c r="J15" i="11"/>
  <c r="K15" i="8"/>
  <c r="K14" i="11"/>
  <c r="K15" i="18"/>
  <c r="F18" i="18"/>
  <c r="F22" i="8"/>
  <c r="F15" i="11"/>
  <c r="F21" i="18"/>
  <c r="F32" i="8"/>
  <c r="D17" i="8"/>
  <c r="D16" i="18"/>
  <c r="B18" i="18"/>
  <c r="B22" i="8"/>
  <c r="D17" i="18"/>
  <c r="C21" i="18"/>
  <c r="C32" i="8"/>
  <c r="G34" i="8"/>
  <c r="B13" i="18"/>
  <c r="D22" i="18"/>
  <c r="D33" i="8"/>
  <c r="C22" i="18"/>
  <c r="C33" i="8"/>
  <c r="E22" i="18"/>
  <c r="E33" i="8"/>
  <c r="E13" i="8"/>
  <c r="E13" i="11"/>
  <c r="E13" i="18"/>
  <c r="E28" i="8"/>
  <c r="E19" i="18"/>
  <c r="H28" i="8"/>
  <c r="H19" i="18"/>
  <c r="H23" i="18"/>
  <c r="H35" i="8"/>
  <c r="I18" i="18"/>
  <c r="I22" i="8"/>
  <c r="I15" i="11"/>
  <c r="I28" i="8"/>
  <c r="I19" i="18"/>
  <c r="I23" i="18"/>
  <c r="I35" i="8"/>
  <c r="J28" i="8"/>
  <c r="J19" i="18"/>
  <c r="J15" i="8"/>
  <c r="J14" i="11"/>
  <c r="J15" i="18"/>
  <c r="K16" i="18"/>
  <c r="K17" i="8"/>
  <c r="K22" i="18"/>
  <c r="K33" i="8"/>
  <c r="K13" i="18"/>
  <c r="K13" i="11"/>
  <c r="K13" i="8"/>
  <c r="F15" i="8"/>
  <c r="F14" i="11"/>
  <c r="F15" i="18"/>
  <c r="F28" i="8"/>
  <c r="F19" i="18"/>
  <c r="F23" i="18"/>
  <c r="F35" i="8"/>
  <c r="C16" i="18"/>
  <c r="C17" i="8"/>
  <c r="G25" i="8"/>
  <c r="C15" i="11"/>
  <c r="B16" i="18"/>
  <c r="B17" i="8"/>
  <c r="E23" i="18"/>
  <c r="E35" i="8"/>
  <c r="H22" i="8"/>
  <c r="H18" i="18"/>
  <c r="H15" i="11"/>
  <c r="B15" i="8"/>
  <c r="B14" i="11"/>
  <c r="B15" i="18"/>
  <c r="I14" i="11"/>
  <c r="I15" i="18"/>
  <c r="I15" i="8"/>
  <c r="L22" i="8"/>
  <c r="L18" i="18"/>
  <c r="L15" i="11"/>
  <c r="L17" i="8"/>
  <c r="L16" i="18"/>
  <c r="J17" i="8"/>
  <c r="J16" i="18"/>
  <c r="J22" i="18"/>
  <c r="J33" i="8"/>
  <c r="J13" i="11"/>
  <c r="J13" i="8"/>
  <c r="J13" i="18"/>
  <c r="K35" i="8"/>
  <c r="K23" i="18"/>
  <c r="B21" i="18"/>
  <c r="B32" i="8"/>
  <c r="K19" i="8"/>
  <c r="K17" i="18"/>
  <c r="K21" i="18"/>
  <c r="K32" i="8"/>
  <c r="F22" i="18"/>
  <c r="F33" i="8"/>
  <c r="F13" i="11"/>
  <c r="F13" i="8"/>
  <c r="F13" i="18"/>
  <c r="D23" i="18"/>
  <c r="D35" i="8"/>
  <c r="D21" i="18"/>
  <c r="D32" i="8"/>
  <c r="C17" i="18"/>
  <c r="D14" i="11"/>
  <c r="D15" i="18"/>
  <c r="D15" i="8"/>
  <c r="C14" i="11"/>
  <c r="C15" i="18"/>
  <c r="C15" i="8"/>
  <c r="B23" i="18"/>
  <c r="B35" i="8"/>
  <c r="E18" i="18"/>
  <c r="E22" i="8"/>
  <c r="E15" i="11"/>
  <c r="E19" i="8"/>
  <c r="E17" i="18"/>
  <c r="H15" i="18"/>
  <c r="H15" i="8"/>
  <c r="H14" i="11"/>
  <c r="H19" i="8"/>
  <c r="H17" i="18"/>
  <c r="H17" i="8"/>
  <c r="H16" i="18"/>
  <c r="I22" i="18"/>
  <c r="I33" i="8"/>
  <c r="I13" i="18"/>
  <c r="I13" i="11"/>
  <c r="I13" i="8"/>
  <c r="I17" i="8"/>
  <c r="I16" i="18"/>
  <c r="L19" i="8"/>
  <c r="L17" i="18"/>
  <c r="L15" i="18"/>
  <c r="L15" i="8"/>
  <c r="L14" i="11"/>
  <c r="L21" i="18"/>
  <c r="L32" i="8"/>
  <c r="J19" i="8"/>
  <c r="J17" i="18"/>
  <c r="M34" i="8"/>
  <c r="M27" i="8"/>
  <c r="M20" i="8"/>
  <c r="M16" i="8"/>
  <c r="M26" i="8"/>
  <c r="M23" i="8"/>
  <c r="M21" i="8"/>
  <c r="M24" i="8"/>
  <c r="M31" i="8"/>
  <c r="M25" i="8"/>
  <c r="M30" i="8"/>
  <c r="I17" i="11" l="1"/>
  <c r="G19" i="8"/>
  <c r="G14" i="8"/>
  <c r="J17" i="11"/>
  <c r="G16" i="11"/>
  <c r="G29" i="8"/>
  <c r="M28" i="8"/>
  <c r="M33" i="8"/>
  <c r="M29" i="8"/>
  <c r="M18" i="8"/>
  <c r="M23" i="18"/>
  <c r="M35" i="8"/>
  <c r="M14" i="8"/>
  <c r="G16" i="18"/>
  <c r="D17" i="11"/>
  <c r="G13" i="18"/>
  <c r="G23" i="18"/>
  <c r="G28" i="8"/>
  <c r="M13" i="8"/>
  <c r="F36" i="8"/>
  <c r="M32" i="8"/>
  <c r="C36" i="8"/>
  <c r="E36" i="8"/>
  <c r="D36" i="8"/>
  <c r="M19" i="8"/>
  <c r="M16" i="18"/>
  <c r="G18" i="8"/>
  <c r="L36" i="8"/>
  <c r="M16" i="11"/>
  <c r="J36" i="8"/>
  <c r="I36" i="8"/>
  <c r="M22" i="8"/>
  <c r="K36" i="8"/>
  <c r="G21" i="18"/>
  <c r="M21" i="18"/>
  <c r="G13" i="8"/>
  <c r="H36" i="8"/>
  <c r="B36" i="8"/>
  <c r="M15" i="8"/>
  <c r="G15" i="11"/>
  <c r="K17" i="11"/>
  <c r="M17" i="8"/>
  <c r="G35" i="8"/>
  <c r="C17" i="11"/>
  <c r="F17" i="11"/>
  <c r="G17" i="8"/>
  <c r="G14" i="11"/>
  <c r="E17" i="11"/>
  <c r="L17" i="11"/>
  <c r="G15" i="8"/>
  <c r="G33" i="8"/>
  <c r="G32" i="8"/>
  <c r="M15" i="11"/>
  <c r="B17" i="11"/>
  <c r="G13" i="11"/>
  <c r="M14" i="11"/>
  <c r="G22" i="8"/>
  <c r="M13" i="11"/>
  <c r="H17" i="11"/>
  <c r="M15" i="18"/>
  <c r="M19" i="18"/>
  <c r="G17" i="18"/>
  <c r="C24" i="18"/>
  <c r="K24" i="18"/>
  <c r="E24" i="18"/>
  <c r="M22" i="18"/>
  <c r="L24" i="18"/>
  <c r="F24" i="18"/>
  <c r="M17" i="18"/>
  <c r="D24" i="18"/>
  <c r="G22" i="18"/>
  <c r="G19" i="18"/>
  <c r="M20" i="18"/>
  <c r="G15" i="18"/>
  <c r="G20" i="18"/>
  <c r="G18" i="18"/>
  <c r="J24" i="18"/>
  <c r="H24" i="18"/>
  <c r="M18" i="18"/>
  <c r="M13" i="18"/>
  <c r="M14" i="18"/>
  <c r="I24" i="18"/>
  <c r="G14" i="18"/>
  <c r="B24" i="18"/>
  <c r="M36" i="8" l="1"/>
  <c r="G36" i="8"/>
  <c r="G17" i="11"/>
  <c r="M17" i="11"/>
  <c r="G24" i="18"/>
  <c r="M24" i="18"/>
</calcChain>
</file>

<file path=xl/sharedStrings.xml><?xml version="1.0" encoding="utf-8"?>
<sst xmlns="http://schemas.openxmlformats.org/spreadsheetml/2006/main" count="299" uniqueCount="155">
  <si>
    <t>JURISDICCIÓN INMOBILIARIA: TRIBUNALES DE TIERRAS DE JURISDICCIÓN ORIGINAL</t>
  </si>
  <si>
    <t>ENTRADA Y SALIDA DE CASOS</t>
  </si>
  <si>
    <t>Enero-Septiembre 2021</t>
  </si>
  <si>
    <t xml:space="preserve">DISTRIBUCIÓN SEGÚN SALA </t>
  </si>
  <si>
    <t>TRIBUNAL/SALA</t>
  </si>
  <si>
    <t>ENTRADAS</t>
  </si>
  <si>
    <t>SALIDAS*</t>
  </si>
  <si>
    <t>Demandas</t>
  </si>
  <si>
    <t>Recursos de Amparo</t>
  </si>
  <si>
    <t>Referimientos</t>
  </si>
  <si>
    <t>Otros Contenciosos</t>
  </si>
  <si>
    <t>Administrativos</t>
  </si>
  <si>
    <t>TOTAL</t>
  </si>
  <si>
    <t>Referimiento</t>
  </si>
  <si>
    <t>Departamento_Judicial</t>
  </si>
  <si>
    <t>Distrito_Jud_Caso</t>
  </si>
  <si>
    <t>Tribunal</t>
  </si>
  <si>
    <t>Distrito Nacional</t>
  </si>
  <si>
    <t>1ra. Sala</t>
  </si>
  <si>
    <t>TRIBUNAL DE TIERRAS J. O. 1RA. SALA DE DISTRITO NACIONAL</t>
  </si>
  <si>
    <t>2da.   "</t>
  </si>
  <si>
    <t>TRIBUNAL DE TIERRAS J. O. 2DA. SALA DEL DISTRITO NACIONAL</t>
  </si>
  <si>
    <t>3ra.    "</t>
  </si>
  <si>
    <t>TRIBUNAL DE TIERRAS J. O. 3RA. SALA DE DISTRITO NACIONAL</t>
  </si>
  <si>
    <t>4ta.    "</t>
  </si>
  <si>
    <t>TRIBUNAL DE TIERRAS J. O. 4TA. SALA DE DISTRITO NACIONAL</t>
  </si>
  <si>
    <t>5ta.    "</t>
  </si>
  <si>
    <t>TRIBUNAL DE TIERRAS J. O. 5TA. SALA DE DISTRITO NACIONAL</t>
  </si>
  <si>
    <t>6ta.    "</t>
  </si>
  <si>
    <t>TRIBUNAL DE TIERRAS J. O. 6TA. SALA DE DISTRITO NACIONAL</t>
  </si>
  <si>
    <r>
      <t>7ma</t>
    </r>
    <r>
      <rPr>
        <b/>
        <sz val="8"/>
        <color indexed="8"/>
        <rFont val="Tahoma"/>
        <family val="2"/>
      </rPr>
      <t xml:space="preserve">.  </t>
    </r>
    <r>
      <rPr>
        <sz val="8"/>
        <color indexed="8"/>
        <rFont val="Tahoma"/>
        <family val="2"/>
      </rPr>
      <t>"</t>
    </r>
  </si>
  <si>
    <t>TRIBUNAL DE TIERRAS J. O. 7MA. SALA DE DISTRITO NACIONAL</t>
  </si>
  <si>
    <t>8va.   "</t>
  </si>
  <si>
    <t>TRIBUNAL DE TIERRAS J. O. 8VA. SALA DE DISTRITO NACIONAL</t>
  </si>
  <si>
    <t>Monte Plata</t>
  </si>
  <si>
    <t>TRIBUNAL DE TIERRAS J. O. DE MONTE PLATA</t>
  </si>
  <si>
    <t>Santiago</t>
  </si>
  <si>
    <t>TRIBUNAL DE TIERRAS J. O. 1RA. SALA DE SANTIAGO</t>
  </si>
  <si>
    <t>TRIBUNAL DE TIERRAS J. O. 2DA. SALA DE SANTIAGO</t>
  </si>
  <si>
    <r>
      <t xml:space="preserve">3ra.    " </t>
    </r>
    <r>
      <rPr>
        <b/>
        <vertAlign val="superscript"/>
        <sz val="8"/>
        <color indexed="8"/>
        <rFont val="Tahoma"/>
        <family val="2"/>
      </rPr>
      <t xml:space="preserve"> </t>
    </r>
    <r>
      <rPr>
        <b/>
        <sz val="10"/>
        <color indexed="8"/>
        <rFont val="Tahoma"/>
        <family val="2"/>
      </rPr>
      <t/>
    </r>
  </si>
  <si>
    <t>TRIBUNAL DE TIERRAS J. O. 3RA. SALA DE SANTIAGO</t>
  </si>
  <si>
    <t>TRIBUNAL DE TIERRAS J. O. 4TA. SALA DE SANTIAGO</t>
  </si>
  <si>
    <t>Mao</t>
  </si>
  <si>
    <t>TRIBUNAL DE TIERRAS J. O. DE VALVERDE</t>
  </si>
  <si>
    <t>Puerto Plata</t>
  </si>
  <si>
    <t>TRIBUNAL DE TIERRAS J. O. DE PUERTO PLATA</t>
  </si>
  <si>
    <t>La Vega</t>
  </si>
  <si>
    <t>TRIBUNAL DE TIERRAS J. O. 1RA. SALA DE LA VEGA</t>
  </si>
  <si>
    <t>TRIBUNAL DE TIERRAS J. O. 2DA. SALA DE LA VEGA</t>
  </si>
  <si>
    <t>Moca</t>
  </si>
  <si>
    <t>TRIBUNAL DE TIERRAS J. O. DE ESPAILLAT</t>
  </si>
  <si>
    <t>Bonao</t>
  </si>
  <si>
    <t>TRIBUNAL DE TIERRAS J. O. DE MONSEÑOR NOUEL</t>
  </si>
  <si>
    <t>Cotuí</t>
  </si>
  <si>
    <t>TRIBUNAL DE TIERRAS J. O. DE SÁNCHEZ RAMÍREZ</t>
  </si>
  <si>
    <t>San Francisco</t>
  </si>
  <si>
    <t>TRIBUNAL DE TIERRAS J. O. 1RA. SALA DE DUARTE</t>
  </si>
  <si>
    <t>TRIBUNAL DE TIERRAS J. O. 2DA. SALA DE DUARTE</t>
  </si>
  <si>
    <t>Salcedo</t>
  </si>
  <si>
    <t>TRIBUNAL DE TIERRAS J. O. DE HERMANAS MIRABAL</t>
  </si>
  <si>
    <t>Nagua</t>
  </si>
  <si>
    <t>TRIBUNAL DE TIERRAS J. O. DE MARÍA TRINIDAD SÁNCHEZ</t>
  </si>
  <si>
    <t>Samaná</t>
  </si>
  <si>
    <t>TRIBUNAL DE TIERRAS J. O. DE SAMANÁ</t>
  </si>
  <si>
    <t>San Cristóbal</t>
  </si>
  <si>
    <t>TRIBUNAL DE TIERRAS J. O. DE SAN CRISTÓBAL</t>
  </si>
  <si>
    <t>Baní</t>
  </si>
  <si>
    <t>Azua</t>
  </si>
  <si>
    <t>TRIBUNAL DE TIERRAS J. O. DE AZUA</t>
  </si>
  <si>
    <t>San Pedro de Macorís</t>
  </si>
  <si>
    <t>TRIBUNAL DE TIERRAS J. O. DE SAN PEDRO DE MACORÍS</t>
  </si>
  <si>
    <t>El Seibo</t>
  </si>
  <si>
    <t>TRIBUNAL DE TIERRAS J. O. DE EL SEIBO</t>
  </si>
  <si>
    <t>Higüey</t>
  </si>
  <si>
    <t>TRIBUNAL DE TIERRAS J. O. DE LA ALTAGRACIA</t>
  </si>
  <si>
    <t>Barahona</t>
  </si>
  <si>
    <t>TRIBUNAL DE TIERRAS J. O. DE BARAHONA</t>
  </si>
  <si>
    <t>Montecristi</t>
  </si>
  <si>
    <t>TRIBUNAL DE TIERRAS J. O. DE MONTECRISTI</t>
  </si>
  <si>
    <t>Santiago Rodríguez</t>
  </si>
  <si>
    <t>TRIBUNAL DE TIERRAS J. O. DE SANTIAGO RODRÍGUEZ</t>
  </si>
  <si>
    <t>San Juan de la Maguana</t>
  </si>
  <si>
    <t>TRIBUNAL DE TIERRAS J. O. DE SAN JUAN DE LA MAGUANA</t>
  </si>
  <si>
    <t>* Sin considerar la fecha de entrada</t>
  </si>
  <si>
    <t>Nota:  Cifras de carácter preliminar, sujetas a verificación.</t>
  </si>
  <si>
    <t>DISTRIBUCIÓN SEGÚN LOCALIDAD</t>
  </si>
  <si>
    <t>LOCALIDAD</t>
  </si>
  <si>
    <t>Amparo</t>
  </si>
  <si>
    <t>San Francisco de Macorís</t>
  </si>
  <si>
    <t>San Juan</t>
  </si>
  <si>
    <t>DISTRIBUCIÓN SEGÚN DEPARTAMENTO JUDICIAL</t>
  </si>
  <si>
    <t>DEPARTAMENTOS JUDICIALES</t>
  </si>
  <si>
    <t>Santo Domingo</t>
  </si>
  <si>
    <t>Monte Cristi</t>
  </si>
  <si>
    <t>* Sin considerar la fecha de entrada de los expedientes</t>
  </si>
  <si>
    <t>DISTRIBUCION SEGÚN DEPARTAMENTO</t>
  </si>
  <si>
    <t>DEPARTAMENTO</t>
  </si>
  <si>
    <t>CENTRAL (Asiento en el Distrito Nacional)</t>
  </si>
  <si>
    <t>NORTE (Asiento en Santiago de los Caballeros)</t>
  </si>
  <si>
    <t>NORESTE (Asiento en San Francisco de Macorís)</t>
  </si>
  <si>
    <t>ESTE (Asiento en El Seibo)</t>
  </si>
  <si>
    <t>Nota: Cifras de carácter preliminar, sujetas a verificación.</t>
  </si>
  <si>
    <t>Valores</t>
  </si>
  <si>
    <t>Clase_Asunto_Entrada</t>
  </si>
  <si>
    <t>Tipo_Asunto_o_Solicitud_o_Recurso</t>
  </si>
  <si>
    <t>ENTRADA</t>
  </si>
  <si>
    <t>SALIDA</t>
  </si>
  <si>
    <t>Total ENTRADA</t>
  </si>
  <si>
    <t>Total SALIDA</t>
  </si>
  <si>
    <t>01 CASOS ORIGINALES</t>
  </si>
  <si>
    <t>02 GARANTÍAS CONSTITUCION</t>
  </si>
  <si>
    <t>03 REABIERTOS/DESGLOSADOS</t>
  </si>
  <si>
    <t>04 ASUNTO RELATIVO A CASO</t>
  </si>
  <si>
    <t>9 JURIDICO ADMINISTRATIVO</t>
  </si>
  <si>
    <t>DEMANDA</t>
  </si>
  <si>
    <t>RECURSO DE AMPARO</t>
  </si>
  <si>
    <t>DESGLOSE DE EXPEDIENTE</t>
  </si>
  <si>
    <t>OTROS CONTENCIOSOS</t>
  </si>
  <si>
    <t>REFERIMIENTO</t>
  </si>
  <si>
    <t>RECONSIDERACIÓN</t>
  </si>
  <si>
    <t>ASUNTO JURÍDICO ADMINISTRATIVO</t>
  </si>
  <si>
    <t>01 DISTRITO NACIONAL</t>
  </si>
  <si>
    <t>02 SANTO DOMINGO</t>
  </si>
  <si>
    <t>03 MONTE PLATA</t>
  </si>
  <si>
    <t>03 SANTIAGO</t>
  </si>
  <si>
    <t>04 SANTIAGO</t>
  </si>
  <si>
    <t>TRIBUNAL DE TIERRAS J. O. DE DESCONGESTION SANTIAGO</t>
  </si>
  <si>
    <t>05 VALVERDE</t>
  </si>
  <si>
    <t>04 PUERTO PLATA</t>
  </si>
  <si>
    <t>06 PUERTO PLATA</t>
  </si>
  <si>
    <t>05 LA VEGA</t>
  </si>
  <si>
    <t>07 LA VEGA</t>
  </si>
  <si>
    <t>08 MONSEÑOR NOUEL</t>
  </si>
  <si>
    <t>09 ESPAILLAT</t>
  </si>
  <si>
    <t>10 SÁNCHEZ RAMÍREZ</t>
  </si>
  <si>
    <t>06 SAN FRANCISCO DE MACORÍS</t>
  </si>
  <si>
    <t>12 DUARTE</t>
  </si>
  <si>
    <t>13 HERMANAS MIRABAL</t>
  </si>
  <si>
    <t>14 MARÍA TRINIDAD SÁNCHEZ</t>
  </si>
  <si>
    <t>15 SAMANÁ</t>
  </si>
  <si>
    <t>07 SAN CRISTÓBAL</t>
  </si>
  <si>
    <t>16 SAN CRISTÓBAL</t>
  </si>
  <si>
    <t>17 AZUA</t>
  </si>
  <si>
    <t>08 SAN PEDRO DE MACORÍS</t>
  </si>
  <si>
    <t>21 SAN PEDRO DE MACORÍS</t>
  </si>
  <si>
    <t>23 LA ALTAGRACIA</t>
  </si>
  <si>
    <t>24 EL SEIBO</t>
  </si>
  <si>
    <t>09 BARAHONA</t>
  </si>
  <si>
    <t>26 BARAHONA</t>
  </si>
  <si>
    <t>10 MONTE CRISTI</t>
  </si>
  <si>
    <t>30 MONTECRISTI</t>
  </si>
  <si>
    <t>31 SANTIAGO RODRÍGUEZ</t>
  </si>
  <si>
    <t>11 SAN JUAN DE LA MAGUANA</t>
  </si>
  <si>
    <t>33 SAN JUAN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</si>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</sst>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Bookman Old Style"/>
      <family val="1"/>
    </font>
    <font>
      <sz val="9"/>
      <name val="Bookman Old Style"/>
      <family val="1"/>
    </font>
    <font>
      <b/>
      <sz val="10"/>
      <name val="Bookman Old Style"/>
      <family val="1"/>
    </font>
    <font>
      <sz val="8"/>
      <color indexed="8"/>
      <name val="Bookman Old Style"/>
      <family val="1"/>
    </font>
    <font>
      <sz val="8"/>
      <name val="Bookman Old Style"/>
      <family val="1"/>
    </font>
    <font>
      <sz val="11"/>
      <name val="Bookman Old Style"/>
      <family val="1"/>
    </font>
    <font>
      <sz val="10"/>
      <name val="Arial"/>
      <family val="2"/>
    </font>
    <font>
      <sz val="12"/>
      <name val="Bookman Old Style"/>
      <family val="1"/>
    </font>
    <font>
      <b/>
      <sz val="12"/>
      <name val="Bookman Old Style"/>
      <family val="1"/>
    </font>
    <font>
      <sz val="8"/>
      <color indexed="8"/>
      <name val="Franklin Gothic Medium"/>
      <family val="2"/>
    </font>
    <font>
      <sz val="8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1"/>
      <name val="Bookman Old Style"/>
      <family val="1"/>
    </font>
    <font>
      <b/>
      <sz val="10"/>
      <color indexed="8"/>
      <name val="Tahoma"/>
      <family val="2"/>
    </font>
    <font>
      <b/>
      <vertAlign val="superscript"/>
      <sz val="8"/>
      <color indexed="8"/>
      <name val="Tahoma"/>
      <family val="2"/>
    </font>
    <font>
      <sz val="8"/>
      <color theme="0"/>
      <name val="Bookman Old Style"/>
      <family val="1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theme="0"/>
      <name val="Tahoma"/>
      <family val="2"/>
    </font>
    <font>
      <sz val="8"/>
      <color theme="0"/>
      <name val="Tahoma"/>
      <family val="2"/>
    </font>
    <font>
      <sz val="10"/>
      <color theme="0"/>
      <name val="Bookman Old Style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7030A0"/>
        <bgColor theme="4" tint="0.79998168889431442"/>
      </patternFill>
    </fill>
    <fill>
      <patternFill patternType="solid">
        <fgColor theme="5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theme="3" tint="0.59996337778862885"/>
      </top>
      <bottom style="medium">
        <color rgb="FF93B1CD"/>
      </bottom>
      <diagonal/>
    </border>
    <border>
      <left style="medium">
        <color rgb="FF93B1CD"/>
      </left>
      <right/>
      <top style="medium">
        <color theme="3" tint="0.59996337778862885"/>
      </top>
      <bottom style="medium">
        <color rgb="FF93B1CD"/>
      </bottom>
      <diagonal/>
    </border>
    <border>
      <left/>
      <right/>
      <top style="medium">
        <color theme="3" tint="0.59996337778862885"/>
      </top>
      <bottom style="medium">
        <color rgb="FF93B1CD"/>
      </bottom>
      <diagonal/>
    </border>
    <border>
      <left/>
      <right style="medium">
        <color rgb="FF93B1CD"/>
      </right>
      <top style="medium">
        <color theme="3" tint="0.59996337778862885"/>
      </top>
      <bottom style="medium">
        <color rgb="FF93B1CD"/>
      </bottom>
      <diagonal/>
    </border>
    <border>
      <left style="medium">
        <color rgb="FF93B1CD"/>
      </left>
      <right/>
      <top/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93B1CD"/>
      </top>
      <bottom/>
      <diagonal/>
    </border>
    <border>
      <left style="medium">
        <color theme="3" tint="0.59996337778862885"/>
      </left>
      <right/>
      <top style="medium">
        <color theme="3" tint="0.59996337778862885"/>
      </top>
      <bottom/>
      <diagonal/>
    </border>
    <border>
      <left/>
      <right style="medium">
        <color rgb="FF93B1CD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/>
      <top/>
      <bottom style="medium">
        <color theme="3" tint="0.59996337778862885"/>
      </bottom>
      <diagonal/>
    </border>
    <border>
      <left/>
      <right style="medium">
        <color rgb="FF93B1CD"/>
      </right>
      <top/>
      <bottom style="medium">
        <color theme="3" tint="0.59996337778862885"/>
      </bottom>
      <diagonal/>
    </border>
    <border>
      <left style="medium">
        <color rgb="FF93B1CD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theme="3" tint="0.59996337778862885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rgb="FF93B1CD"/>
      </right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8">
    <xf numFmtId="0" fontId="0" fillId="0" borderId="0" xfId="0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1" applyFont="1"/>
    <xf numFmtId="3" fontId="8" fillId="0" borderId="0" xfId="0" applyNumberFormat="1" applyFont="1"/>
    <xf numFmtId="0" fontId="6" fillId="0" borderId="0" xfId="0" applyFont="1"/>
    <xf numFmtId="0" fontId="2" fillId="0" borderId="0" xfId="0" applyFont="1"/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7" fillId="2" borderId="0" xfId="0" applyFont="1" applyFill="1"/>
    <xf numFmtId="0" fontId="5" fillId="0" borderId="0" xfId="1" applyFont="1" applyAlignment="1">
      <alignment horizontal="center"/>
    </xf>
    <xf numFmtId="0" fontId="18" fillId="3" borderId="1" xfId="0" applyFont="1" applyFill="1" applyBorder="1" applyAlignment="1">
      <alignment vertical="center"/>
    </xf>
    <xf numFmtId="3" fontId="19" fillId="0" borderId="2" xfId="0" applyNumberFormat="1" applyFont="1" applyBorder="1" applyAlignment="1">
      <alignment horizontal="center" vertical="center"/>
    </xf>
    <xf numFmtId="3" fontId="20" fillId="4" borderId="3" xfId="0" applyNumberFormat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3" fontId="21" fillId="5" borderId="5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3" fontId="19" fillId="0" borderId="6" xfId="0" applyNumberFormat="1" applyFont="1" applyBorder="1" applyAlignment="1">
      <alignment horizontal="center" vertical="center"/>
    </xf>
    <xf numFmtId="3" fontId="22" fillId="5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/>
      <protection locked="0"/>
    </xf>
    <xf numFmtId="0" fontId="1" fillId="0" borderId="0" xfId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1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9" fillId="3" borderId="4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 wrapText="1"/>
    </xf>
    <xf numFmtId="3" fontId="19" fillId="0" borderId="8" xfId="0" applyNumberFormat="1" applyFont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vertical="center"/>
    </xf>
    <xf numFmtId="0" fontId="24" fillId="6" borderId="0" xfId="0" applyFont="1" applyFill="1" applyAlignment="1">
      <alignment horizontal="center" vertical="center"/>
    </xf>
    <xf numFmtId="0" fontId="24" fillId="6" borderId="26" xfId="0" applyFont="1" applyFill="1" applyBorder="1"/>
    <xf numFmtId="0" fontId="24" fillId="6" borderId="0" xfId="0" applyFont="1" applyFill="1" applyAlignment="1">
      <alignment wrapText="1"/>
    </xf>
    <xf numFmtId="0" fontId="24" fillId="6" borderId="26" xfId="0" applyFont="1" applyFill="1" applyBorder="1" applyAlignment="1">
      <alignment wrapText="1"/>
    </xf>
    <xf numFmtId="1" fontId="0" fillId="7" borderId="0" xfId="0" applyNumberFormat="1" applyFill="1" applyAlignment="1">
      <alignment wrapText="1"/>
    </xf>
    <xf numFmtId="1" fontId="0" fillId="0" borderId="0" xfId="0" applyNumberFormat="1" applyAlignment="1">
      <alignment wrapText="1"/>
    </xf>
    <xf numFmtId="0" fontId="24" fillId="7" borderId="0" xfId="0" applyFont="1" applyFill="1"/>
    <xf numFmtId="0" fontId="0" fillId="7" borderId="0" xfId="0" applyFill="1"/>
    <xf numFmtId="0" fontId="24" fillId="0" borderId="0" xfId="0" applyFont="1"/>
    <xf numFmtId="0" fontId="24" fillId="7" borderId="26" xfId="0" applyFont="1" applyFill="1" applyBorder="1"/>
    <xf numFmtId="0" fontId="24" fillId="0" borderId="26" xfId="0" applyFont="1" applyBorder="1"/>
    <xf numFmtId="0" fontId="24" fillId="8" borderId="26" xfId="0" applyFont="1" applyFill="1" applyBorder="1" applyAlignment="1">
      <alignment wrapText="1"/>
    </xf>
    <xf numFmtId="0" fontId="24" fillId="9" borderId="26" xfId="0" applyFont="1" applyFill="1" applyBorder="1" applyAlignment="1">
      <alignment wrapText="1"/>
    </xf>
    <xf numFmtId="0" fontId="24" fillId="10" borderId="26" xfId="0" applyFont="1" applyFill="1" applyBorder="1" applyAlignment="1">
      <alignment wrapText="1"/>
    </xf>
    <xf numFmtId="0" fontId="7" fillId="0" borderId="0" xfId="0" applyFont="1"/>
    <xf numFmtId="0" fontId="24" fillId="11" borderId="26" xfId="0" applyFont="1" applyFill="1" applyBorder="1" applyAlignment="1">
      <alignment wrapText="1"/>
    </xf>
    <xf numFmtId="0" fontId="24" fillId="12" borderId="26" xfId="0" applyFont="1" applyFill="1" applyBorder="1" applyAlignment="1">
      <alignment wrapText="1"/>
    </xf>
    <xf numFmtId="0" fontId="24" fillId="13" borderId="26" xfId="0" applyFont="1" applyFill="1" applyBorder="1" applyAlignment="1">
      <alignment wrapText="1"/>
    </xf>
    <xf numFmtId="0" fontId="25" fillId="0" borderId="0" xfId="0" applyFont="1"/>
    <xf numFmtId="14" fontId="5" fillId="0" borderId="0" xfId="0" applyNumberFormat="1" applyFont="1" applyAlignment="1">
      <alignment horizontal="left"/>
    </xf>
    <xf numFmtId="3" fontId="22" fillId="5" borderId="4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 applyProtection="1">
      <alignment horizontal="center" vertical="center"/>
      <protection locked="0"/>
    </xf>
    <xf numFmtId="0" fontId="21" fillId="5" borderId="5" xfId="0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0" fontId="19" fillId="3" borderId="9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22" fillId="5" borderId="17" xfId="1" applyFont="1" applyFill="1" applyBorder="1" applyAlignment="1">
      <alignment horizontal="center" vertical="center" wrapText="1"/>
    </xf>
    <xf numFmtId="0" fontId="22" fillId="5" borderId="18" xfId="1" applyFont="1" applyFill="1" applyBorder="1" applyAlignment="1">
      <alignment horizontal="center" vertical="center" wrapText="1"/>
    </xf>
    <xf numFmtId="0" fontId="22" fillId="5" borderId="19" xfId="1" applyFont="1" applyFill="1" applyBorder="1" applyAlignment="1">
      <alignment horizontal="center" vertical="center" wrapText="1"/>
    </xf>
    <xf numFmtId="0" fontId="22" fillId="5" borderId="20" xfId="1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22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15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 wrapText="1"/>
    </xf>
    <xf numFmtId="0" fontId="22" fillId="5" borderId="24" xfId="1" applyFont="1" applyFill="1" applyBorder="1" applyAlignment="1">
      <alignment horizontal="center" vertical="center" wrapText="1"/>
    </xf>
    <xf numFmtId="0" fontId="22" fillId="5" borderId="25" xfId="1" applyFont="1" applyFill="1" applyBorder="1" applyAlignment="1">
      <alignment horizontal="center" vertical="center" wrapText="1"/>
    </xf>
    <xf numFmtId="0" fontId="23" fillId="5" borderId="11" xfId="1" applyFont="1" applyFill="1" applyBorder="1" applyAlignment="1">
      <alignment horizontal="center" vertical="center" wrapText="1"/>
    </xf>
    <xf numFmtId="0" fontId="23" fillId="5" borderId="12" xfId="1" applyFont="1" applyFill="1" applyBorder="1" applyAlignment="1">
      <alignment horizontal="center" vertical="center" wrapText="1"/>
    </xf>
    <xf numFmtId="0" fontId="23" fillId="5" borderId="13" xfId="1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20" xfId="2" xr:uid="{00000000-0005-0000-0000-000002000000}"/>
    <cellStyle name="Normal 21" xfId="3" xr:uid="{00000000-0005-0000-0000-000003000000}"/>
    <cellStyle name="Normal 22" xfId="4" xr:uid="{00000000-0005-0000-0000-000004000000}"/>
    <cellStyle name="Normal 23" xfId="5" xr:uid="{00000000-0005-0000-0000-000005000000}"/>
    <cellStyle name="Normal 2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4</xdr:col>
      <xdr:colOff>628650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7401AC-B6B6-4907-BA58-5D0FD8D91580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3</xdr:col>
      <xdr:colOff>95250</xdr:colOff>
      <xdr:row>0</xdr:row>
      <xdr:rowOff>57150</xdr:rowOff>
    </xdr:to>
    <xdr:pic>
      <xdr:nvPicPr>
        <xdr:cNvPr id="2087" name="1 Imagen" descr="estadisticas 4.JPG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2924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4</xdr:row>
      <xdr:rowOff>114300</xdr:rowOff>
    </xdr:to>
    <xdr:pic>
      <xdr:nvPicPr>
        <xdr:cNvPr id="2088" name="2 Imagen" descr="estadisticas.JPG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67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4</xdr:row>
      <xdr:rowOff>47625</xdr:rowOff>
    </xdr:to>
    <xdr:pic>
      <xdr:nvPicPr>
        <xdr:cNvPr id="3092" name="1 Imagen" descr="estadisticas 4.JPG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4</xdr:row>
      <xdr:rowOff>66675</xdr:rowOff>
    </xdr:to>
    <xdr:pic>
      <xdr:nvPicPr>
        <xdr:cNvPr id="4116" name="2 Imagen" descr="estadisticas 4.JPG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52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51"/>
  <sheetViews>
    <sheetView tabSelected="1" workbookViewId="0">
      <selection activeCell="M23" sqref="M23"/>
    </sheetView>
  </sheetViews>
  <sheetFormatPr baseColWidth="10" defaultColWidth="11.42578125" defaultRowHeight="15" x14ac:dyDescent="0.3"/>
  <cols>
    <col min="1" max="1" width="9.5703125" style="16" customWidth="1"/>
    <col min="2" max="2" width="11" style="16" customWidth="1"/>
    <col min="3" max="3" width="9.5703125" style="16" customWidth="1"/>
    <col min="4" max="4" width="9.28515625" style="16" customWidth="1"/>
    <col min="5" max="5" width="12" style="16" customWidth="1"/>
    <col min="6" max="6" width="11.5703125" style="16" customWidth="1"/>
    <col min="7" max="7" width="12.42578125" style="22" customWidth="1"/>
    <col min="8" max="8" width="11.5703125" style="22" customWidth="1"/>
    <col min="9" max="9" width="9.7109375" style="22" customWidth="1"/>
    <col min="10" max="10" width="10.85546875" style="22" customWidth="1"/>
    <col min="11" max="11" width="11.28515625" style="22" customWidth="1"/>
    <col min="12" max="12" width="11.7109375" style="22" customWidth="1"/>
    <col min="13" max="13" width="12.28515625" style="22" customWidth="1"/>
    <col min="14" max="14" width="11.28515625" style="22" customWidth="1"/>
    <col min="15" max="16384" width="11.42578125" style="16"/>
  </cols>
  <sheetData>
    <row r="1" spans="1:14" ht="15.75" x14ac:dyDescent="0.3">
      <c r="G1" s="7"/>
      <c r="H1" s="7"/>
      <c r="I1" s="7"/>
      <c r="J1" s="7"/>
      <c r="K1" s="7"/>
      <c r="L1" s="7"/>
      <c r="M1" s="7"/>
      <c r="N1" s="7"/>
    </row>
    <row r="2" spans="1:14" ht="15.75" x14ac:dyDescent="0.3">
      <c r="A2" s="6"/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</row>
    <row r="3" spans="1:14" ht="15.75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</row>
    <row r="4" spans="1:14" ht="15.75" x14ac:dyDescent="0.3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</row>
    <row r="5" spans="1:14" ht="4.5" customHeight="1" x14ac:dyDescent="0.3">
      <c r="A5" s="6"/>
      <c r="B5" s="6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</row>
    <row r="6" spans="1:14" ht="15.75" x14ac:dyDescent="0.3">
      <c r="A6" s="36" t="s">
        <v>0</v>
      </c>
      <c r="B6" s="6"/>
      <c r="C6" s="6"/>
      <c r="D6" s="6"/>
      <c r="E6" s="6"/>
      <c r="F6" s="6"/>
      <c r="G6" s="7"/>
      <c r="H6" s="7"/>
      <c r="I6" s="7"/>
      <c r="J6" s="7"/>
      <c r="K6" s="7"/>
      <c r="L6" s="7"/>
      <c r="M6" s="7"/>
      <c r="N6" s="7"/>
    </row>
    <row r="7" spans="1:14" x14ac:dyDescent="0.3">
      <c r="A7" s="37" t="s">
        <v>1</v>
      </c>
      <c r="B7" s="5"/>
      <c r="C7" s="5"/>
      <c r="D7" s="5"/>
      <c r="E7" s="5"/>
      <c r="F7" s="5"/>
      <c r="G7" s="8"/>
      <c r="H7" s="8"/>
      <c r="I7" s="8"/>
      <c r="J7" s="8"/>
      <c r="K7" s="8"/>
      <c r="L7" s="8"/>
      <c r="M7" s="8"/>
      <c r="N7" s="8"/>
    </row>
    <row r="8" spans="1:14" x14ac:dyDescent="0.3">
      <c r="A8" s="45" t="s">
        <v>2</v>
      </c>
      <c r="B8" s="45"/>
      <c r="C8" s="45"/>
      <c r="D8" s="48"/>
      <c r="E8" s="48"/>
      <c r="F8" s="48"/>
      <c r="G8" s="8"/>
      <c r="H8" s="8"/>
      <c r="I8" s="8"/>
      <c r="J8" s="8"/>
      <c r="K8" s="8"/>
      <c r="L8" s="8"/>
      <c r="M8" s="8"/>
      <c r="N8" s="8"/>
    </row>
    <row r="9" spans="1:14" x14ac:dyDescent="0.3">
      <c r="A9" s="3"/>
      <c r="B9" s="3"/>
      <c r="C9" s="3"/>
      <c r="D9" s="3"/>
      <c r="E9" s="3"/>
      <c r="F9" s="3"/>
      <c r="G9" s="8"/>
      <c r="H9" s="8"/>
      <c r="I9" s="8"/>
      <c r="J9" s="8"/>
      <c r="K9" s="8"/>
      <c r="L9" s="8"/>
      <c r="M9" s="8"/>
      <c r="N9" s="8"/>
    </row>
    <row r="10" spans="1:14" ht="15" customHeight="1" thickBot="1" x14ac:dyDescent="0.35">
      <c r="A10" s="5" t="s">
        <v>3</v>
      </c>
      <c r="B10" s="5"/>
      <c r="C10" s="5"/>
      <c r="D10" s="5"/>
      <c r="E10" s="5"/>
      <c r="F10" s="5"/>
      <c r="G10" s="8"/>
      <c r="H10" s="8"/>
      <c r="I10" s="8"/>
      <c r="J10" s="8"/>
      <c r="K10" s="8"/>
      <c r="L10" s="8"/>
      <c r="M10" s="8"/>
      <c r="N10" s="8"/>
    </row>
    <row r="11" spans="1:14" ht="15.75" thickBot="1" x14ac:dyDescent="0.35">
      <c r="A11" s="87" t="s">
        <v>4</v>
      </c>
      <c r="B11" s="88"/>
      <c r="C11" s="79" t="s">
        <v>5</v>
      </c>
      <c r="D11" s="80"/>
      <c r="E11" s="80"/>
      <c r="F11" s="80"/>
      <c r="G11" s="80"/>
      <c r="H11" s="81"/>
      <c r="I11" s="79" t="s">
        <v>6</v>
      </c>
      <c r="J11" s="80"/>
      <c r="K11" s="80"/>
      <c r="L11" s="80"/>
      <c r="M11" s="80"/>
      <c r="N11" s="81"/>
    </row>
    <row r="12" spans="1:14" ht="28.5" customHeight="1" thickBot="1" x14ac:dyDescent="0.35">
      <c r="A12" s="89"/>
      <c r="B12" s="90"/>
      <c r="C12" s="53" t="s">
        <v>7</v>
      </c>
      <c r="D12" s="53" t="s">
        <v>8</v>
      </c>
      <c r="E12" s="53" t="s">
        <v>9</v>
      </c>
      <c r="F12" s="53" t="s">
        <v>10</v>
      </c>
      <c r="G12" s="53" t="s">
        <v>11</v>
      </c>
      <c r="H12" s="53" t="s">
        <v>12</v>
      </c>
      <c r="I12" s="53" t="s">
        <v>7</v>
      </c>
      <c r="J12" s="53" t="s">
        <v>8</v>
      </c>
      <c r="K12" s="53" t="s">
        <v>13</v>
      </c>
      <c r="L12" s="53" t="s">
        <v>10</v>
      </c>
      <c r="M12" s="53" t="s">
        <v>11</v>
      </c>
      <c r="N12" s="54" t="s">
        <v>12</v>
      </c>
    </row>
    <row r="13" spans="1:14" s="4" customFormat="1" ht="13.5" thickBot="1" x14ac:dyDescent="0.3">
      <c r="A13" s="91" t="s">
        <v>17</v>
      </c>
      <c r="B13" s="55" t="s">
        <v>18</v>
      </c>
      <c r="C13" s="77">
        <v>137</v>
      </c>
      <c r="D13" s="77">
        <v>3</v>
      </c>
      <c r="E13" s="77">
        <v>5</v>
      </c>
      <c r="F13" s="77">
        <v>0</v>
      </c>
      <c r="G13" s="77">
        <v>240</v>
      </c>
      <c r="H13" s="30">
        <f>SUM(C13:G13)</f>
        <v>385</v>
      </c>
      <c r="I13" s="77">
        <v>75</v>
      </c>
      <c r="J13" s="77">
        <v>2</v>
      </c>
      <c r="K13" s="77">
        <v>3</v>
      </c>
      <c r="L13" s="77">
        <v>0</v>
      </c>
      <c r="M13" s="77">
        <v>230</v>
      </c>
      <c r="N13" s="30">
        <f>SUM(I13:M13)</f>
        <v>310</v>
      </c>
    </row>
    <row r="14" spans="1:14" s="4" customFormat="1" ht="13.5" thickBot="1" x14ac:dyDescent="0.3">
      <c r="A14" s="92"/>
      <c r="B14" s="49" t="s">
        <v>20</v>
      </c>
      <c r="C14" s="77">
        <v>134</v>
      </c>
      <c r="D14" s="77">
        <v>3</v>
      </c>
      <c r="E14" s="77">
        <v>8</v>
      </c>
      <c r="F14" s="77">
        <v>0</v>
      </c>
      <c r="G14" s="77">
        <v>242</v>
      </c>
      <c r="H14" s="30">
        <f t="shared" ref="H14:H47" si="0">SUM(C14:G14)</f>
        <v>387</v>
      </c>
      <c r="I14" s="77">
        <v>146</v>
      </c>
      <c r="J14" s="77">
        <v>0</v>
      </c>
      <c r="K14" s="77">
        <v>7</v>
      </c>
      <c r="L14" s="77">
        <v>0</v>
      </c>
      <c r="M14" s="77">
        <v>260</v>
      </c>
      <c r="N14" s="30">
        <f t="shared" ref="N14:N47" si="1">SUM(I14:M14)</f>
        <v>413</v>
      </c>
    </row>
    <row r="15" spans="1:14" s="4" customFormat="1" ht="13.5" thickBot="1" x14ac:dyDescent="0.3">
      <c r="A15" s="92"/>
      <c r="B15" s="49" t="s">
        <v>22</v>
      </c>
      <c r="C15" s="77">
        <v>128</v>
      </c>
      <c r="D15" s="77">
        <v>2</v>
      </c>
      <c r="E15" s="77">
        <v>9</v>
      </c>
      <c r="F15" s="77">
        <v>0</v>
      </c>
      <c r="G15" s="77">
        <v>169</v>
      </c>
      <c r="H15" s="30">
        <f t="shared" si="0"/>
        <v>308</v>
      </c>
      <c r="I15" s="77">
        <v>133</v>
      </c>
      <c r="J15" s="77">
        <v>3</v>
      </c>
      <c r="K15" s="77">
        <v>7</v>
      </c>
      <c r="L15" s="77">
        <v>0</v>
      </c>
      <c r="M15" s="77">
        <v>222</v>
      </c>
      <c r="N15" s="30">
        <f t="shared" si="1"/>
        <v>365</v>
      </c>
    </row>
    <row r="16" spans="1:14" s="4" customFormat="1" ht="13.5" thickBot="1" x14ac:dyDescent="0.3">
      <c r="A16" s="92"/>
      <c r="B16" s="49" t="s">
        <v>24</v>
      </c>
      <c r="C16" s="77">
        <v>132</v>
      </c>
      <c r="D16" s="77">
        <v>2</v>
      </c>
      <c r="E16" s="77">
        <v>8</v>
      </c>
      <c r="F16" s="77">
        <v>0</v>
      </c>
      <c r="G16" s="77">
        <v>186</v>
      </c>
      <c r="H16" s="30">
        <f t="shared" si="0"/>
        <v>328</v>
      </c>
      <c r="I16" s="77">
        <v>150</v>
      </c>
      <c r="J16" s="77">
        <v>2</v>
      </c>
      <c r="K16" s="77">
        <v>8</v>
      </c>
      <c r="L16" s="77">
        <v>0</v>
      </c>
      <c r="M16" s="77">
        <v>192</v>
      </c>
      <c r="N16" s="30">
        <f t="shared" si="1"/>
        <v>352</v>
      </c>
    </row>
    <row r="17" spans="1:14" s="4" customFormat="1" ht="13.5" thickBot="1" x14ac:dyDescent="0.3">
      <c r="A17" s="92"/>
      <c r="B17" s="49" t="s">
        <v>26</v>
      </c>
      <c r="C17" s="77">
        <v>131</v>
      </c>
      <c r="D17" s="77">
        <v>1</v>
      </c>
      <c r="E17" s="77">
        <v>10</v>
      </c>
      <c r="F17" s="77">
        <v>0</v>
      </c>
      <c r="G17" s="77">
        <v>175</v>
      </c>
      <c r="H17" s="30">
        <f t="shared" si="0"/>
        <v>317</v>
      </c>
      <c r="I17" s="77">
        <v>163</v>
      </c>
      <c r="J17" s="77">
        <v>4</v>
      </c>
      <c r="K17" s="77">
        <v>7</v>
      </c>
      <c r="L17" s="77">
        <v>0</v>
      </c>
      <c r="M17" s="77">
        <v>207</v>
      </c>
      <c r="N17" s="30">
        <f t="shared" si="1"/>
        <v>381</v>
      </c>
    </row>
    <row r="18" spans="1:14" s="4" customFormat="1" ht="13.5" thickBot="1" x14ac:dyDescent="0.3">
      <c r="A18" s="92"/>
      <c r="B18" s="49" t="s">
        <v>28</v>
      </c>
      <c r="C18" s="77">
        <v>133</v>
      </c>
      <c r="D18" s="77">
        <v>3</v>
      </c>
      <c r="E18" s="77">
        <v>8</v>
      </c>
      <c r="F18" s="77">
        <v>0</v>
      </c>
      <c r="G18" s="77">
        <v>190</v>
      </c>
      <c r="H18" s="30">
        <f t="shared" si="0"/>
        <v>334</v>
      </c>
      <c r="I18" s="77">
        <v>123</v>
      </c>
      <c r="J18" s="77">
        <v>4</v>
      </c>
      <c r="K18" s="77">
        <v>7</v>
      </c>
      <c r="L18" s="77">
        <v>0</v>
      </c>
      <c r="M18" s="77">
        <v>212</v>
      </c>
      <c r="N18" s="30">
        <f t="shared" si="1"/>
        <v>346</v>
      </c>
    </row>
    <row r="19" spans="1:14" s="4" customFormat="1" ht="13.5" thickBot="1" x14ac:dyDescent="0.3">
      <c r="A19" s="92"/>
      <c r="B19" s="49" t="s">
        <v>30</v>
      </c>
      <c r="C19" s="77">
        <v>126</v>
      </c>
      <c r="D19" s="77">
        <v>3</v>
      </c>
      <c r="E19" s="77">
        <v>9</v>
      </c>
      <c r="F19" s="77">
        <v>0</v>
      </c>
      <c r="G19" s="77">
        <v>190</v>
      </c>
      <c r="H19" s="30">
        <f t="shared" si="0"/>
        <v>328</v>
      </c>
      <c r="I19" s="77">
        <v>98</v>
      </c>
      <c r="J19" s="77">
        <v>2</v>
      </c>
      <c r="K19" s="77">
        <v>7</v>
      </c>
      <c r="L19" s="77">
        <v>0</v>
      </c>
      <c r="M19" s="77">
        <v>159</v>
      </c>
      <c r="N19" s="30">
        <f t="shared" si="1"/>
        <v>266</v>
      </c>
    </row>
    <row r="20" spans="1:14" s="4" customFormat="1" ht="13.5" thickBot="1" x14ac:dyDescent="0.3">
      <c r="A20" s="93"/>
      <c r="B20" s="49" t="s">
        <v>32</v>
      </c>
      <c r="C20" s="77">
        <v>132</v>
      </c>
      <c r="D20" s="77">
        <v>4</v>
      </c>
      <c r="E20" s="77">
        <v>8</v>
      </c>
      <c r="F20" s="77">
        <v>0</v>
      </c>
      <c r="G20" s="77">
        <v>139</v>
      </c>
      <c r="H20" s="30">
        <f t="shared" si="0"/>
        <v>283</v>
      </c>
      <c r="I20" s="77">
        <v>97</v>
      </c>
      <c r="J20" s="77">
        <v>5</v>
      </c>
      <c r="K20" s="77">
        <v>4</v>
      </c>
      <c r="L20" s="77">
        <v>0</v>
      </c>
      <c r="M20" s="77">
        <v>169</v>
      </c>
      <c r="N20" s="30">
        <f t="shared" si="1"/>
        <v>275</v>
      </c>
    </row>
    <row r="21" spans="1:14" s="4" customFormat="1" ht="13.5" thickBot="1" x14ac:dyDescent="0.3">
      <c r="A21" s="82" t="s">
        <v>34</v>
      </c>
      <c r="B21" s="83"/>
      <c r="C21" s="77">
        <v>82</v>
      </c>
      <c r="D21" s="77">
        <v>0</v>
      </c>
      <c r="E21" s="77">
        <v>0</v>
      </c>
      <c r="F21" s="77">
        <v>0</v>
      </c>
      <c r="G21" s="77">
        <v>31</v>
      </c>
      <c r="H21" s="30">
        <f t="shared" si="0"/>
        <v>113</v>
      </c>
      <c r="I21" s="77">
        <v>20</v>
      </c>
      <c r="J21" s="77">
        <v>0</v>
      </c>
      <c r="K21" s="77">
        <v>0</v>
      </c>
      <c r="L21" s="77">
        <v>0</v>
      </c>
      <c r="M21" s="77">
        <v>14</v>
      </c>
      <c r="N21" s="30">
        <f t="shared" si="1"/>
        <v>34</v>
      </c>
    </row>
    <row r="22" spans="1:14" s="4" customFormat="1" ht="13.5" thickBot="1" x14ac:dyDescent="0.3">
      <c r="A22" s="84" t="s">
        <v>36</v>
      </c>
      <c r="B22" s="49" t="s">
        <v>18</v>
      </c>
      <c r="C22" s="77">
        <v>238</v>
      </c>
      <c r="D22" s="77">
        <v>1</v>
      </c>
      <c r="E22" s="77">
        <v>6</v>
      </c>
      <c r="F22" s="77">
        <v>0</v>
      </c>
      <c r="G22" s="77">
        <v>233</v>
      </c>
      <c r="H22" s="30">
        <f t="shared" si="0"/>
        <v>478</v>
      </c>
      <c r="I22" s="77">
        <v>133</v>
      </c>
      <c r="J22" s="77">
        <v>1</v>
      </c>
      <c r="K22" s="77">
        <v>5</v>
      </c>
      <c r="L22" s="77">
        <v>0</v>
      </c>
      <c r="M22" s="77">
        <v>234</v>
      </c>
      <c r="N22" s="30">
        <f t="shared" si="1"/>
        <v>373</v>
      </c>
    </row>
    <row r="23" spans="1:14" s="4" customFormat="1" ht="13.5" thickBot="1" x14ac:dyDescent="0.3">
      <c r="A23" s="85"/>
      <c r="B23" s="49" t="s">
        <v>20</v>
      </c>
      <c r="C23" s="77">
        <v>243</v>
      </c>
      <c r="D23" s="77">
        <v>2</v>
      </c>
      <c r="E23" s="77">
        <v>6</v>
      </c>
      <c r="F23" s="77">
        <v>0</v>
      </c>
      <c r="G23" s="77">
        <v>265</v>
      </c>
      <c r="H23" s="30">
        <f t="shared" si="0"/>
        <v>516</v>
      </c>
      <c r="I23" s="77">
        <v>200</v>
      </c>
      <c r="J23" s="77">
        <v>0</v>
      </c>
      <c r="K23" s="77">
        <v>7</v>
      </c>
      <c r="L23" s="77">
        <v>0</v>
      </c>
      <c r="M23" s="77">
        <v>272</v>
      </c>
      <c r="N23" s="30">
        <f t="shared" si="1"/>
        <v>479</v>
      </c>
    </row>
    <row r="24" spans="1:14" s="25" customFormat="1" ht="13.5" thickBot="1" x14ac:dyDescent="0.25">
      <c r="A24" s="85"/>
      <c r="B24" s="49" t="s">
        <v>39</v>
      </c>
      <c r="C24" s="77">
        <v>237</v>
      </c>
      <c r="D24" s="77">
        <v>0</v>
      </c>
      <c r="E24" s="77">
        <v>11</v>
      </c>
      <c r="F24" s="77">
        <v>0</v>
      </c>
      <c r="G24" s="77">
        <v>232</v>
      </c>
      <c r="H24" s="30">
        <f t="shared" si="0"/>
        <v>480</v>
      </c>
      <c r="I24" s="77">
        <v>178</v>
      </c>
      <c r="J24" s="77">
        <v>1</v>
      </c>
      <c r="K24" s="77">
        <v>10</v>
      </c>
      <c r="L24" s="77">
        <v>0</v>
      </c>
      <c r="M24" s="77">
        <v>231</v>
      </c>
      <c r="N24" s="30">
        <f t="shared" si="1"/>
        <v>420</v>
      </c>
    </row>
    <row r="25" spans="1:14" s="25" customFormat="1" ht="12" thickBot="1" x14ac:dyDescent="0.25">
      <c r="A25" s="85"/>
      <c r="B25" s="49" t="s">
        <v>24</v>
      </c>
      <c r="C25" s="77">
        <v>242</v>
      </c>
      <c r="D25" s="77">
        <v>2</v>
      </c>
      <c r="E25" s="77">
        <v>4</v>
      </c>
      <c r="F25" s="77">
        <v>0</v>
      </c>
      <c r="G25" s="77">
        <v>234</v>
      </c>
      <c r="H25" s="30">
        <f t="shared" si="0"/>
        <v>482</v>
      </c>
      <c r="I25" s="77">
        <v>159</v>
      </c>
      <c r="J25" s="77">
        <v>1</v>
      </c>
      <c r="K25" s="77">
        <v>3</v>
      </c>
      <c r="L25" s="77">
        <v>0</v>
      </c>
      <c r="M25" s="77">
        <v>227</v>
      </c>
      <c r="N25" s="30">
        <f t="shared" si="1"/>
        <v>390</v>
      </c>
    </row>
    <row r="26" spans="1:14" s="25" customFormat="1" ht="12" thickBot="1" x14ac:dyDescent="0.25">
      <c r="A26" s="82" t="s">
        <v>42</v>
      </c>
      <c r="B26" s="83"/>
      <c r="C26" s="77">
        <v>172</v>
      </c>
      <c r="D26" s="77">
        <v>1</v>
      </c>
      <c r="E26" s="77">
        <v>3</v>
      </c>
      <c r="F26" s="77">
        <v>0</v>
      </c>
      <c r="G26" s="77">
        <v>80</v>
      </c>
      <c r="H26" s="30">
        <f t="shared" si="0"/>
        <v>256</v>
      </c>
      <c r="I26" s="77">
        <v>116</v>
      </c>
      <c r="J26" s="77">
        <v>0</v>
      </c>
      <c r="K26" s="77">
        <v>5</v>
      </c>
      <c r="L26" s="77">
        <v>0</v>
      </c>
      <c r="M26" s="77">
        <v>75</v>
      </c>
      <c r="N26" s="30">
        <f t="shared" si="1"/>
        <v>196</v>
      </c>
    </row>
    <row r="27" spans="1:14" s="4" customFormat="1" ht="13.5" thickBot="1" x14ac:dyDescent="0.3">
      <c r="A27" s="82" t="s">
        <v>44</v>
      </c>
      <c r="B27" s="83"/>
      <c r="C27" s="77">
        <v>246</v>
      </c>
      <c r="D27" s="77">
        <v>6</v>
      </c>
      <c r="E27" s="77">
        <v>14</v>
      </c>
      <c r="F27" s="77">
        <v>0</v>
      </c>
      <c r="G27" s="77">
        <v>114</v>
      </c>
      <c r="H27" s="30">
        <f t="shared" si="0"/>
        <v>380</v>
      </c>
      <c r="I27" s="77">
        <v>238</v>
      </c>
      <c r="J27" s="77">
        <v>4</v>
      </c>
      <c r="K27" s="77">
        <v>12</v>
      </c>
      <c r="L27" s="77">
        <v>0</v>
      </c>
      <c r="M27" s="77">
        <v>119</v>
      </c>
      <c r="N27" s="30">
        <f t="shared" si="1"/>
        <v>373</v>
      </c>
    </row>
    <row r="28" spans="1:14" s="4" customFormat="1" ht="13.5" thickBot="1" x14ac:dyDescent="0.3">
      <c r="A28" s="97" t="s">
        <v>46</v>
      </c>
      <c r="B28" s="49" t="s">
        <v>18</v>
      </c>
      <c r="C28" s="77">
        <v>307</v>
      </c>
      <c r="D28" s="77">
        <v>1</v>
      </c>
      <c r="E28" s="77">
        <v>12</v>
      </c>
      <c r="F28" s="77">
        <v>0</v>
      </c>
      <c r="G28" s="77">
        <v>186</v>
      </c>
      <c r="H28" s="30">
        <f t="shared" si="0"/>
        <v>506</v>
      </c>
      <c r="I28" s="77">
        <v>152</v>
      </c>
      <c r="J28" s="77">
        <v>1</v>
      </c>
      <c r="K28" s="77">
        <v>8</v>
      </c>
      <c r="L28" s="77">
        <v>0</v>
      </c>
      <c r="M28" s="77">
        <v>170</v>
      </c>
      <c r="N28" s="30">
        <f t="shared" si="1"/>
        <v>331</v>
      </c>
    </row>
    <row r="29" spans="1:14" s="4" customFormat="1" ht="13.5" thickBot="1" x14ac:dyDescent="0.3">
      <c r="A29" s="98"/>
      <c r="B29" s="49" t="s">
        <v>20</v>
      </c>
      <c r="C29" s="77">
        <v>299</v>
      </c>
      <c r="D29" s="77">
        <v>1</v>
      </c>
      <c r="E29" s="77">
        <v>2</v>
      </c>
      <c r="F29" s="77">
        <v>0</v>
      </c>
      <c r="G29" s="77">
        <v>140</v>
      </c>
      <c r="H29" s="30">
        <f t="shared" si="0"/>
        <v>442</v>
      </c>
      <c r="I29" s="77">
        <v>184</v>
      </c>
      <c r="J29" s="77">
        <v>0</v>
      </c>
      <c r="K29" s="77">
        <v>1</v>
      </c>
      <c r="L29" s="77">
        <v>0</v>
      </c>
      <c r="M29" s="77">
        <v>124</v>
      </c>
      <c r="N29" s="30">
        <f t="shared" si="1"/>
        <v>309</v>
      </c>
    </row>
    <row r="30" spans="1:14" s="4" customFormat="1" ht="13.5" thickBot="1" x14ac:dyDescent="0.3">
      <c r="A30" s="82" t="s">
        <v>49</v>
      </c>
      <c r="B30" s="83"/>
      <c r="C30" s="77">
        <v>295</v>
      </c>
      <c r="D30" s="77">
        <v>1</v>
      </c>
      <c r="E30" s="77">
        <v>1</v>
      </c>
      <c r="F30" s="77">
        <v>0</v>
      </c>
      <c r="G30" s="77">
        <v>105</v>
      </c>
      <c r="H30" s="30">
        <f t="shared" si="0"/>
        <v>402</v>
      </c>
      <c r="I30" s="77">
        <v>205</v>
      </c>
      <c r="J30" s="77">
        <v>1</v>
      </c>
      <c r="K30" s="77">
        <v>1</v>
      </c>
      <c r="L30" s="77">
        <v>0</v>
      </c>
      <c r="M30" s="77">
        <v>99</v>
      </c>
      <c r="N30" s="30">
        <f t="shared" si="1"/>
        <v>306</v>
      </c>
    </row>
    <row r="31" spans="1:14" s="4" customFormat="1" ht="13.5" thickBot="1" x14ac:dyDescent="0.3">
      <c r="A31" s="82" t="s">
        <v>51</v>
      </c>
      <c r="B31" s="83"/>
      <c r="C31" s="77">
        <v>178</v>
      </c>
      <c r="D31" s="77">
        <v>1</v>
      </c>
      <c r="E31" s="77">
        <v>1</v>
      </c>
      <c r="F31" s="77">
        <v>0</v>
      </c>
      <c r="G31" s="77">
        <v>57</v>
      </c>
      <c r="H31" s="30">
        <f t="shared" si="0"/>
        <v>237</v>
      </c>
      <c r="I31" s="77">
        <v>45</v>
      </c>
      <c r="J31" s="77">
        <v>1</v>
      </c>
      <c r="K31" s="77">
        <v>2</v>
      </c>
      <c r="L31" s="77">
        <v>0</v>
      </c>
      <c r="M31" s="77">
        <v>52</v>
      </c>
      <c r="N31" s="30">
        <f t="shared" si="1"/>
        <v>100</v>
      </c>
    </row>
    <row r="32" spans="1:14" s="4" customFormat="1" ht="13.5" thickBot="1" x14ac:dyDescent="0.3">
      <c r="A32" s="82" t="s">
        <v>53</v>
      </c>
      <c r="B32" s="83"/>
      <c r="C32" s="77">
        <v>187</v>
      </c>
      <c r="D32" s="77">
        <v>0</v>
      </c>
      <c r="E32" s="77">
        <v>7</v>
      </c>
      <c r="F32" s="77">
        <v>0</v>
      </c>
      <c r="G32" s="77">
        <v>111</v>
      </c>
      <c r="H32" s="30">
        <f t="shared" si="0"/>
        <v>305</v>
      </c>
      <c r="I32" s="77">
        <v>125</v>
      </c>
      <c r="J32" s="77">
        <v>0</v>
      </c>
      <c r="K32" s="77">
        <v>7</v>
      </c>
      <c r="L32" s="77">
        <v>0</v>
      </c>
      <c r="M32" s="77">
        <v>87</v>
      </c>
      <c r="N32" s="30">
        <f t="shared" si="1"/>
        <v>219</v>
      </c>
    </row>
    <row r="33" spans="1:14" s="4" customFormat="1" ht="13.5" thickBot="1" x14ac:dyDescent="0.3">
      <c r="A33" s="99" t="s">
        <v>55</v>
      </c>
      <c r="B33" s="49" t="s">
        <v>18</v>
      </c>
      <c r="C33" s="77">
        <v>209</v>
      </c>
      <c r="D33" s="77">
        <v>0</v>
      </c>
      <c r="E33" s="77">
        <v>6</v>
      </c>
      <c r="F33" s="77">
        <v>0</v>
      </c>
      <c r="G33" s="77">
        <v>62</v>
      </c>
      <c r="H33" s="30">
        <f t="shared" si="0"/>
        <v>277</v>
      </c>
      <c r="I33" s="77">
        <v>115</v>
      </c>
      <c r="J33" s="77">
        <v>0</v>
      </c>
      <c r="K33" s="77">
        <v>1</v>
      </c>
      <c r="L33" s="77">
        <v>0</v>
      </c>
      <c r="M33" s="77">
        <v>50</v>
      </c>
      <c r="N33" s="30">
        <f t="shared" si="1"/>
        <v>166</v>
      </c>
    </row>
    <row r="34" spans="1:14" s="4" customFormat="1" ht="13.5" thickBot="1" x14ac:dyDescent="0.3">
      <c r="A34" s="93"/>
      <c r="B34" s="49" t="s">
        <v>20</v>
      </c>
      <c r="C34" s="77">
        <v>217</v>
      </c>
      <c r="D34" s="77">
        <v>0</v>
      </c>
      <c r="E34" s="77">
        <v>9</v>
      </c>
      <c r="F34" s="77">
        <v>0</v>
      </c>
      <c r="G34" s="77">
        <v>74</v>
      </c>
      <c r="H34" s="30">
        <f t="shared" si="0"/>
        <v>300</v>
      </c>
      <c r="I34" s="77">
        <v>95</v>
      </c>
      <c r="J34" s="77">
        <v>0</v>
      </c>
      <c r="K34" s="77">
        <v>12</v>
      </c>
      <c r="L34" s="77">
        <v>0</v>
      </c>
      <c r="M34" s="77">
        <v>50</v>
      </c>
      <c r="N34" s="30">
        <f t="shared" si="1"/>
        <v>157</v>
      </c>
    </row>
    <row r="35" spans="1:14" s="4" customFormat="1" ht="13.5" thickBot="1" x14ac:dyDescent="0.3">
      <c r="A35" s="82" t="s">
        <v>58</v>
      </c>
      <c r="B35" s="83"/>
      <c r="C35" s="77">
        <v>139</v>
      </c>
      <c r="D35" s="77">
        <v>0</v>
      </c>
      <c r="E35" s="77">
        <v>1</v>
      </c>
      <c r="F35" s="77">
        <v>0</v>
      </c>
      <c r="G35" s="77">
        <v>130</v>
      </c>
      <c r="H35" s="30">
        <f t="shared" si="0"/>
        <v>270</v>
      </c>
      <c r="I35" s="77">
        <v>187</v>
      </c>
      <c r="J35" s="77">
        <v>0</v>
      </c>
      <c r="K35" s="77">
        <v>1</v>
      </c>
      <c r="L35" s="77">
        <v>0</v>
      </c>
      <c r="M35" s="77">
        <v>135</v>
      </c>
      <c r="N35" s="30">
        <f t="shared" si="1"/>
        <v>323</v>
      </c>
    </row>
    <row r="36" spans="1:14" s="4" customFormat="1" ht="13.5" thickBot="1" x14ac:dyDescent="0.3">
      <c r="A36" s="82" t="s">
        <v>60</v>
      </c>
      <c r="B36" s="83"/>
      <c r="C36" s="77">
        <v>204</v>
      </c>
      <c r="D36" s="77">
        <v>0</v>
      </c>
      <c r="E36" s="77">
        <v>5</v>
      </c>
      <c r="F36" s="77">
        <v>0</v>
      </c>
      <c r="G36" s="77">
        <v>103</v>
      </c>
      <c r="H36" s="30">
        <f t="shared" si="0"/>
        <v>312</v>
      </c>
      <c r="I36" s="77">
        <v>156</v>
      </c>
      <c r="J36" s="77">
        <v>0</v>
      </c>
      <c r="K36" s="77">
        <v>4</v>
      </c>
      <c r="L36" s="77">
        <v>0</v>
      </c>
      <c r="M36" s="77">
        <v>89</v>
      </c>
      <c r="N36" s="30">
        <f t="shared" si="1"/>
        <v>249</v>
      </c>
    </row>
    <row r="37" spans="1:14" s="4" customFormat="1" ht="13.5" thickBot="1" x14ac:dyDescent="0.3">
      <c r="A37" s="82" t="s">
        <v>62</v>
      </c>
      <c r="B37" s="83"/>
      <c r="C37" s="77">
        <v>267</v>
      </c>
      <c r="D37" s="77">
        <v>3</v>
      </c>
      <c r="E37" s="77">
        <v>21</v>
      </c>
      <c r="F37" s="77">
        <v>0</v>
      </c>
      <c r="G37" s="77">
        <v>116</v>
      </c>
      <c r="H37" s="30">
        <f t="shared" si="0"/>
        <v>407</v>
      </c>
      <c r="I37" s="77">
        <v>153</v>
      </c>
      <c r="J37" s="77">
        <v>1</v>
      </c>
      <c r="K37" s="77">
        <v>18</v>
      </c>
      <c r="L37" s="77">
        <v>0</v>
      </c>
      <c r="M37" s="77">
        <v>105</v>
      </c>
      <c r="N37" s="30">
        <f t="shared" si="1"/>
        <v>277</v>
      </c>
    </row>
    <row r="38" spans="1:14" s="4" customFormat="1" ht="13.5" thickBot="1" x14ac:dyDescent="0.3">
      <c r="A38" s="82" t="s">
        <v>64</v>
      </c>
      <c r="B38" s="83"/>
      <c r="C38" s="77">
        <v>129</v>
      </c>
      <c r="D38" s="77">
        <v>1</v>
      </c>
      <c r="E38" s="77">
        <v>11</v>
      </c>
      <c r="F38" s="77">
        <v>0</v>
      </c>
      <c r="G38" s="77">
        <v>89</v>
      </c>
      <c r="H38" s="30">
        <f t="shared" si="0"/>
        <v>230</v>
      </c>
      <c r="I38" s="77">
        <v>69</v>
      </c>
      <c r="J38" s="77">
        <v>1</v>
      </c>
      <c r="K38" s="77">
        <v>1</v>
      </c>
      <c r="L38" s="77">
        <v>0</v>
      </c>
      <c r="M38" s="77">
        <v>64</v>
      </c>
      <c r="N38" s="30">
        <f t="shared" si="1"/>
        <v>135</v>
      </c>
    </row>
    <row r="39" spans="1:14" s="4" customFormat="1" ht="13.5" thickBot="1" x14ac:dyDescent="0.3">
      <c r="A39" s="82" t="s">
        <v>66</v>
      </c>
      <c r="B39" s="83"/>
      <c r="C39" s="77">
        <v>289</v>
      </c>
      <c r="D39" s="77">
        <v>2</v>
      </c>
      <c r="E39" s="77">
        <v>4</v>
      </c>
      <c r="F39" s="77">
        <v>0</v>
      </c>
      <c r="G39" s="77">
        <v>216</v>
      </c>
      <c r="H39" s="30">
        <f t="shared" si="0"/>
        <v>511</v>
      </c>
      <c r="I39" s="77">
        <v>80</v>
      </c>
      <c r="J39" s="77">
        <v>2</v>
      </c>
      <c r="K39" s="77">
        <v>5</v>
      </c>
      <c r="L39" s="77">
        <v>0</v>
      </c>
      <c r="M39" s="77">
        <v>214</v>
      </c>
      <c r="N39" s="30">
        <f t="shared" si="1"/>
        <v>301</v>
      </c>
    </row>
    <row r="40" spans="1:14" s="4" customFormat="1" ht="13.5" thickBot="1" x14ac:dyDescent="0.3">
      <c r="A40" s="82" t="s">
        <v>67</v>
      </c>
      <c r="B40" s="83"/>
      <c r="C40" s="77">
        <v>100</v>
      </c>
      <c r="D40" s="77">
        <v>1</v>
      </c>
      <c r="E40" s="77">
        <v>4</v>
      </c>
      <c r="F40" s="77">
        <v>0</v>
      </c>
      <c r="G40" s="77">
        <v>47</v>
      </c>
      <c r="H40" s="30">
        <f t="shared" si="0"/>
        <v>152</v>
      </c>
      <c r="I40" s="77">
        <v>103</v>
      </c>
      <c r="J40" s="77">
        <v>1</v>
      </c>
      <c r="K40" s="77">
        <v>4</v>
      </c>
      <c r="L40" s="77">
        <v>0</v>
      </c>
      <c r="M40" s="77">
        <v>60</v>
      </c>
      <c r="N40" s="30">
        <f t="shared" si="1"/>
        <v>168</v>
      </c>
    </row>
    <row r="41" spans="1:14" s="4" customFormat="1" ht="13.5" thickBot="1" x14ac:dyDescent="0.3">
      <c r="A41" s="82" t="s">
        <v>69</v>
      </c>
      <c r="B41" s="83"/>
      <c r="C41" s="77">
        <v>151</v>
      </c>
      <c r="D41" s="77">
        <v>7</v>
      </c>
      <c r="E41" s="77">
        <v>16</v>
      </c>
      <c r="F41" s="77">
        <v>0</v>
      </c>
      <c r="G41" s="77">
        <v>172</v>
      </c>
      <c r="H41" s="30">
        <f t="shared" si="0"/>
        <v>346</v>
      </c>
      <c r="I41" s="77">
        <v>90</v>
      </c>
      <c r="J41" s="77">
        <v>3</v>
      </c>
      <c r="K41" s="77">
        <v>18</v>
      </c>
      <c r="L41" s="77">
        <v>0</v>
      </c>
      <c r="M41" s="77">
        <v>143</v>
      </c>
      <c r="N41" s="30">
        <f t="shared" si="1"/>
        <v>254</v>
      </c>
    </row>
    <row r="42" spans="1:14" s="4" customFormat="1" ht="13.5" thickBot="1" x14ac:dyDescent="0.3">
      <c r="A42" s="82" t="s">
        <v>71</v>
      </c>
      <c r="B42" s="83"/>
      <c r="C42" s="77">
        <v>195</v>
      </c>
      <c r="D42" s="77">
        <v>1</v>
      </c>
      <c r="E42" s="77">
        <v>13</v>
      </c>
      <c r="F42" s="77">
        <v>0</v>
      </c>
      <c r="G42" s="77">
        <v>93</v>
      </c>
      <c r="H42" s="30">
        <f t="shared" si="0"/>
        <v>302</v>
      </c>
      <c r="I42" s="77">
        <v>137</v>
      </c>
      <c r="J42" s="77">
        <v>2</v>
      </c>
      <c r="K42" s="77">
        <v>6</v>
      </c>
      <c r="L42" s="77">
        <v>0</v>
      </c>
      <c r="M42" s="77">
        <v>86</v>
      </c>
      <c r="N42" s="30">
        <f t="shared" si="1"/>
        <v>231</v>
      </c>
    </row>
    <row r="43" spans="1:14" s="4" customFormat="1" ht="13.5" thickBot="1" x14ac:dyDescent="0.3">
      <c r="A43" s="84" t="s">
        <v>73</v>
      </c>
      <c r="B43" s="96"/>
      <c r="C43" s="77">
        <v>448</v>
      </c>
      <c r="D43" s="77">
        <v>5</v>
      </c>
      <c r="E43" s="77">
        <v>15</v>
      </c>
      <c r="F43" s="77">
        <v>0</v>
      </c>
      <c r="G43" s="77">
        <v>294</v>
      </c>
      <c r="H43" s="30">
        <f t="shared" si="0"/>
        <v>762</v>
      </c>
      <c r="I43" s="77">
        <v>337</v>
      </c>
      <c r="J43" s="77">
        <v>7</v>
      </c>
      <c r="K43" s="77">
        <v>16</v>
      </c>
      <c r="L43" s="77">
        <v>0</v>
      </c>
      <c r="M43" s="77">
        <v>317</v>
      </c>
      <c r="N43" s="30">
        <f t="shared" si="1"/>
        <v>677</v>
      </c>
    </row>
    <row r="44" spans="1:14" s="4" customFormat="1" ht="13.5" thickBot="1" x14ac:dyDescent="0.3">
      <c r="A44" s="82" t="s">
        <v>75</v>
      </c>
      <c r="B44" s="83"/>
      <c r="C44" s="77">
        <v>201</v>
      </c>
      <c r="D44" s="77">
        <v>0</v>
      </c>
      <c r="E44" s="77">
        <v>4</v>
      </c>
      <c r="F44" s="77">
        <v>0</v>
      </c>
      <c r="G44" s="77">
        <v>43</v>
      </c>
      <c r="H44" s="30">
        <f t="shared" si="0"/>
        <v>248</v>
      </c>
      <c r="I44" s="77">
        <v>149</v>
      </c>
      <c r="J44" s="77">
        <v>0</v>
      </c>
      <c r="K44" s="77">
        <v>7</v>
      </c>
      <c r="L44" s="77">
        <v>0</v>
      </c>
      <c r="M44" s="77">
        <v>31</v>
      </c>
      <c r="N44" s="30">
        <f t="shared" si="1"/>
        <v>187</v>
      </c>
    </row>
    <row r="45" spans="1:14" s="4" customFormat="1" ht="13.5" thickBot="1" x14ac:dyDescent="0.3">
      <c r="A45" s="82" t="s">
        <v>77</v>
      </c>
      <c r="B45" s="83"/>
      <c r="C45" s="77">
        <v>253</v>
      </c>
      <c r="D45" s="77"/>
      <c r="E45" s="77">
        <v>3</v>
      </c>
      <c r="F45" s="77">
        <v>0</v>
      </c>
      <c r="G45" s="77">
        <v>66</v>
      </c>
      <c r="H45" s="30">
        <f t="shared" si="0"/>
        <v>322</v>
      </c>
      <c r="I45" s="77">
        <v>149</v>
      </c>
      <c r="J45" s="77">
        <v>0</v>
      </c>
      <c r="K45" s="77">
        <v>4</v>
      </c>
      <c r="L45" s="77">
        <v>0</v>
      </c>
      <c r="M45" s="77">
        <v>49</v>
      </c>
      <c r="N45" s="30">
        <f t="shared" si="1"/>
        <v>202</v>
      </c>
    </row>
    <row r="46" spans="1:14" s="4" customFormat="1" ht="13.5" thickBot="1" x14ac:dyDescent="0.3">
      <c r="A46" s="82" t="s">
        <v>79</v>
      </c>
      <c r="B46" s="83"/>
      <c r="C46" s="77">
        <v>123</v>
      </c>
      <c r="D46" s="77">
        <v>2</v>
      </c>
      <c r="E46" s="77">
        <v>1</v>
      </c>
      <c r="F46" s="77">
        <v>0</v>
      </c>
      <c r="G46" s="77">
        <v>10</v>
      </c>
      <c r="H46" s="30">
        <f t="shared" si="0"/>
        <v>136</v>
      </c>
      <c r="I46" s="77">
        <v>38</v>
      </c>
      <c r="J46" s="77">
        <v>0</v>
      </c>
      <c r="K46" s="77">
        <v>1</v>
      </c>
      <c r="L46" s="77">
        <v>0</v>
      </c>
      <c r="M46" s="77">
        <v>7</v>
      </c>
      <c r="N46" s="30">
        <f t="shared" si="1"/>
        <v>46</v>
      </c>
    </row>
    <row r="47" spans="1:14" s="4" customFormat="1" ht="13.5" thickBot="1" x14ac:dyDescent="0.3">
      <c r="A47" s="82" t="s">
        <v>81</v>
      </c>
      <c r="B47" s="83"/>
      <c r="C47" s="77">
        <v>178</v>
      </c>
      <c r="D47" s="77">
        <v>2</v>
      </c>
      <c r="E47" s="77">
        <v>1</v>
      </c>
      <c r="F47" s="77">
        <v>0</v>
      </c>
      <c r="G47" s="77">
        <v>62</v>
      </c>
      <c r="H47" s="30">
        <f t="shared" si="0"/>
        <v>243</v>
      </c>
      <c r="I47" s="77">
        <v>147</v>
      </c>
      <c r="J47" s="77">
        <v>2</v>
      </c>
      <c r="K47" s="77">
        <v>0</v>
      </c>
      <c r="L47" s="77">
        <v>0</v>
      </c>
      <c r="M47" s="77">
        <v>61</v>
      </c>
      <c r="N47" s="30">
        <f t="shared" si="1"/>
        <v>210</v>
      </c>
    </row>
    <row r="48" spans="1:14" ht="24.75" customHeight="1" thickBot="1" x14ac:dyDescent="0.35">
      <c r="A48" s="94" t="s">
        <v>12</v>
      </c>
      <c r="B48" s="95"/>
      <c r="C48" s="76">
        <f>SUM(C13:C47)</f>
        <v>6882</v>
      </c>
      <c r="D48" s="76">
        <f t="shared" ref="D48:G48" si="2">SUM(D13:D47)</f>
        <v>61</v>
      </c>
      <c r="E48" s="76">
        <f t="shared" si="2"/>
        <v>246</v>
      </c>
      <c r="F48" s="76">
        <f t="shared" si="2"/>
        <v>0</v>
      </c>
      <c r="G48" s="76">
        <f t="shared" si="2"/>
        <v>4896</v>
      </c>
      <c r="H48" s="76">
        <f>SUM(H13:H47)</f>
        <v>12085</v>
      </c>
      <c r="I48" s="76">
        <f>SUM(I13:I47)</f>
        <v>4745</v>
      </c>
      <c r="J48" s="76">
        <f t="shared" ref="J48:M48" si="3">SUM(J13:J47)</f>
        <v>51</v>
      </c>
      <c r="K48" s="76">
        <f t="shared" si="3"/>
        <v>209</v>
      </c>
      <c r="L48" s="76">
        <f t="shared" si="3"/>
        <v>0</v>
      </c>
      <c r="M48" s="76">
        <f t="shared" si="3"/>
        <v>4816</v>
      </c>
      <c r="N48" s="76">
        <f>SUM(N13:N47)</f>
        <v>9821</v>
      </c>
    </row>
    <row r="49" spans="1:14" s="4" customFormat="1" ht="12.75" customHeight="1" x14ac:dyDescent="0.25">
      <c r="A49" s="86" t="s">
        <v>83</v>
      </c>
      <c r="B49" s="86"/>
      <c r="C49" s="86"/>
      <c r="D49" s="86"/>
      <c r="I49" s="10"/>
      <c r="J49" s="10"/>
      <c r="K49" s="10"/>
      <c r="L49" s="10"/>
      <c r="M49" s="27"/>
      <c r="N49" s="27"/>
    </row>
    <row r="50" spans="1:14" s="4" customFormat="1" ht="12.75" x14ac:dyDescent="0.25">
      <c r="A50" s="4" t="s">
        <v>84</v>
      </c>
      <c r="B50" s="1"/>
      <c r="C50" s="1"/>
      <c r="D50" s="1"/>
      <c r="E50" s="1"/>
      <c r="F50" s="1"/>
      <c r="G50" s="11"/>
      <c r="H50" s="1"/>
      <c r="I50" s="1"/>
      <c r="J50" s="1"/>
      <c r="K50" s="1"/>
      <c r="L50" s="1"/>
      <c r="M50" s="47"/>
      <c r="N50" s="27"/>
    </row>
    <row r="51" spans="1:14" x14ac:dyDescent="0.3">
      <c r="A51" s="75"/>
    </row>
  </sheetData>
  <mergeCells count="28">
    <mergeCell ref="A47:B47"/>
    <mergeCell ref="A49:D49"/>
    <mergeCell ref="I11:N11"/>
    <mergeCell ref="A11:B12"/>
    <mergeCell ref="A21:B21"/>
    <mergeCell ref="A13:A20"/>
    <mergeCell ref="A48:B48"/>
    <mergeCell ref="A43:B43"/>
    <mergeCell ref="A38:B38"/>
    <mergeCell ref="A39:B39"/>
    <mergeCell ref="A46:B46"/>
    <mergeCell ref="A40:B40"/>
    <mergeCell ref="A28:A29"/>
    <mergeCell ref="A33:A34"/>
    <mergeCell ref="A42:B42"/>
    <mergeCell ref="A44:B44"/>
    <mergeCell ref="A36:B36"/>
    <mergeCell ref="A37:B37"/>
    <mergeCell ref="A45:B45"/>
    <mergeCell ref="A35:B35"/>
    <mergeCell ref="A41:B41"/>
    <mergeCell ref="C11:H11"/>
    <mergeCell ref="A26:B26"/>
    <mergeCell ref="A30:B30"/>
    <mergeCell ref="A31:B31"/>
    <mergeCell ref="A32:B32"/>
    <mergeCell ref="A22:A25"/>
    <mergeCell ref="A27:B27"/>
  </mergeCells>
  <printOptions horizontalCentered="1"/>
  <pageMargins left="0.39370078740157483" right="0" top="0.31496062992125984" bottom="0.35433070866141736" header="0" footer="0.31496062992125984"/>
  <pageSetup scale="81"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workbookViewId="0">
      <selection activeCell="K13" sqref="K13"/>
    </sheetView>
  </sheetViews>
  <sheetFormatPr baseColWidth="10" defaultColWidth="11.42578125" defaultRowHeight="15" x14ac:dyDescent="0.3"/>
  <cols>
    <col min="1" max="1" width="20.7109375" style="16" customWidth="1"/>
    <col min="2" max="2" width="11.28515625" style="16" customWidth="1"/>
    <col min="3" max="3" width="10.7109375" style="22" customWidth="1"/>
    <col min="4" max="4" width="13" style="22" customWidth="1"/>
    <col min="5" max="5" width="13.28515625" style="22" customWidth="1"/>
    <col min="6" max="6" width="14.85546875" style="22" customWidth="1"/>
    <col min="7" max="7" width="11" style="22" customWidth="1"/>
    <col min="8" max="8" width="11.140625" style="22" customWidth="1"/>
    <col min="9" max="9" width="11.5703125" style="22" customWidth="1"/>
    <col min="10" max="11" width="12.7109375" style="16" customWidth="1"/>
    <col min="12" max="12" width="13.85546875" style="16" customWidth="1"/>
    <col min="13" max="13" width="11.5703125" style="16" customWidth="1"/>
    <col min="14" max="16384" width="11.42578125" style="16"/>
  </cols>
  <sheetData>
    <row r="1" spans="1:13" ht="15.75" x14ac:dyDescent="0.3">
      <c r="C1" s="7"/>
      <c r="D1" s="7"/>
      <c r="E1" s="7"/>
      <c r="F1" s="7"/>
      <c r="G1" s="7"/>
      <c r="H1" s="7"/>
      <c r="I1" s="7"/>
    </row>
    <row r="2" spans="1:13" ht="15.75" x14ac:dyDescent="0.3">
      <c r="A2" s="6"/>
      <c r="B2" s="6"/>
      <c r="C2" s="7"/>
      <c r="D2" s="7"/>
      <c r="E2" s="7"/>
      <c r="F2" s="7"/>
      <c r="G2" s="7"/>
      <c r="H2" s="7"/>
      <c r="I2" s="7"/>
    </row>
    <row r="3" spans="1:13" ht="15.75" x14ac:dyDescent="0.3">
      <c r="A3" s="6"/>
      <c r="B3" s="6"/>
      <c r="C3" s="7"/>
      <c r="D3" s="7"/>
      <c r="E3" s="7"/>
      <c r="F3" s="7"/>
      <c r="G3" s="7"/>
      <c r="H3" s="7"/>
      <c r="I3" s="7"/>
    </row>
    <row r="4" spans="1:13" ht="15.75" x14ac:dyDescent="0.3">
      <c r="A4" s="6"/>
      <c r="B4" s="6"/>
      <c r="C4" s="7"/>
      <c r="D4" s="7"/>
      <c r="E4" s="7"/>
      <c r="F4" s="7"/>
      <c r="G4" s="7"/>
      <c r="H4" s="7"/>
      <c r="I4" s="7"/>
    </row>
    <row r="5" spans="1:13" ht="15.75" x14ac:dyDescent="0.3">
      <c r="A5" s="6"/>
      <c r="B5" s="6"/>
      <c r="C5" s="7"/>
      <c r="D5" s="7"/>
      <c r="E5" s="7"/>
      <c r="F5" s="7"/>
      <c r="G5" s="7"/>
      <c r="H5" s="7"/>
      <c r="I5" s="7"/>
    </row>
    <row r="6" spans="1:13" ht="15.75" x14ac:dyDescent="0.3">
      <c r="A6" s="6" t="str">
        <f>Salas!A6</f>
        <v>JURISDICCIÓN INMOBILIARIA: TRIBUNALES DE TIERRAS DE JURISDICCIÓN ORIGINAL</v>
      </c>
      <c r="B6" s="6"/>
      <c r="C6" s="7"/>
      <c r="D6" s="7"/>
      <c r="E6" s="7"/>
      <c r="F6" s="7"/>
      <c r="G6" s="7"/>
      <c r="H6" s="7"/>
      <c r="I6" s="7"/>
    </row>
    <row r="7" spans="1:13" x14ac:dyDescent="0.3">
      <c r="A7" s="5" t="str">
        <f>Salas!A7</f>
        <v>ENTRADA Y SALIDA DE CASOS</v>
      </c>
      <c r="B7" s="5"/>
      <c r="C7" s="8"/>
      <c r="D7" s="8"/>
      <c r="E7" s="8"/>
      <c r="F7" s="8"/>
      <c r="G7" s="8"/>
      <c r="H7" s="8"/>
      <c r="I7" s="8"/>
    </row>
    <row r="8" spans="1:13" x14ac:dyDescent="0.3">
      <c r="A8" s="3" t="str">
        <f>Salas!A8</f>
        <v>Enero-Septiembre 2021</v>
      </c>
      <c r="B8" s="3"/>
      <c r="C8" s="9"/>
      <c r="D8" s="9"/>
      <c r="E8" s="9"/>
      <c r="F8" s="9"/>
      <c r="G8" s="9"/>
      <c r="H8" s="9"/>
      <c r="I8" s="9"/>
    </row>
    <row r="9" spans="1:13" x14ac:dyDescent="0.3">
      <c r="A9" s="3"/>
      <c r="B9" s="3"/>
      <c r="C9" s="9"/>
      <c r="D9" s="9"/>
      <c r="E9" s="9"/>
      <c r="F9" s="9"/>
      <c r="G9" s="9"/>
      <c r="H9" s="9"/>
      <c r="I9" s="9"/>
    </row>
    <row r="10" spans="1:13" ht="15" customHeight="1" thickBot="1" x14ac:dyDescent="0.35">
      <c r="A10" s="2" t="s">
        <v>85</v>
      </c>
      <c r="B10" s="5"/>
      <c r="C10" s="9"/>
      <c r="D10" s="9"/>
      <c r="E10" s="9"/>
      <c r="F10" s="9"/>
      <c r="G10" s="9"/>
      <c r="H10" s="9"/>
      <c r="I10" s="9"/>
    </row>
    <row r="11" spans="1:13" ht="20.25" customHeight="1" thickBot="1" x14ac:dyDescent="0.35">
      <c r="A11" s="100" t="s">
        <v>86</v>
      </c>
      <c r="B11" s="102" t="s">
        <v>5</v>
      </c>
      <c r="C11" s="103"/>
      <c r="D11" s="103"/>
      <c r="E11" s="103"/>
      <c r="F11" s="103"/>
      <c r="G11" s="104"/>
      <c r="H11" s="102" t="s">
        <v>6</v>
      </c>
      <c r="I11" s="103"/>
      <c r="J11" s="103"/>
      <c r="K11" s="103"/>
      <c r="L11" s="103"/>
      <c r="M11" s="104"/>
    </row>
    <row r="12" spans="1:13" ht="26.25" customHeight="1" thickBot="1" x14ac:dyDescent="0.35">
      <c r="A12" s="101"/>
      <c r="B12" s="31" t="s">
        <v>7</v>
      </c>
      <c r="C12" s="31" t="s">
        <v>87</v>
      </c>
      <c r="D12" s="31" t="s">
        <v>13</v>
      </c>
      <c r="E12" s="31" t="s">
        <v>10</v>
      </c>
      <c r="F12" s="31" t="s">
        <v>11</v>
      </c>
      <c r="G12" s="31" t="s">
        <v>12</v>
      </c>
      <c r="H12" s="31" t="s">
        <v>7</v>
      </c>
      <c r="I12" s="31" t="s">
        <v>87</v>
      </c>
      <c r="J12" s="31" t="s">
        <v>13</v>
      </c>
      <c r="K12" s="31" t="s">
        <v>10</v>
      </c>
      <c r="L12" s="31" t="s">
        <v>11</v>
      </c>
      <c r="M12" s="78" t="s">
        <v>12</v>
      </c>
    </row>
    <row r="13" spans="1:13" ht="16.5" customHeight="1" thickBot="1" x14ac:dyDescent="0.35">
      <c r="A13" s="33" t="s">
        <v>17</v>
      </c>
      <c r="B13" s="34" t="e">
        <f>SUMIF(Salas!#REF!,Localidad!$A13,Salas!C$13:C$47)</f>
        <v>#REF!</v>
      </c>
      <c r="C13" s="34" t="e">
        <f>SUMIF(Salas!#REF!,Localidad!$A13,Salas!D$13:D$47)</f>
        <v>#REF!</v>
      </c>
      <c r="D13" s="34" t="e">
        <f>SUMIF(Salas!#REF!,Localidad!$A13,Salas!E$13:E$47)</f>
        <v>#REF!</v>
      </c>
      <c r="E13" s="34" t="e">
        <f>SUMIF(Salas!#REF!,Localidad!$A13,Salas!F$13:F$47)</f>
        <v>#REF!</v>
      </c>
      <c r="F13" s="34" t="e">
        <f>SUMIF(Salas!#REF!,Localidad!$A13,Salas!G$13:G$47)</f>
        <v>#REF!</v>
      </c>
      <c r="G13" s="30" t="e">
        <f>SUM(B13:F13)</f>
        <v>#REF!</v>
      </c>
      <c r="H13" s="34" t="e">
        <f>SUMIF(Salas!#REF!,Localidad!$A13,Salas!I$13:I$47)</f>
        <v>#REF!</v>
      </c>
      <c r="I13" s="34" t="e">
        <f>SUMIF(Salas!#REF!,Localidad!$A13,Salas!J$13:J$47)</f>
        <v>#REF!</v>
      </c>
      <c r="J13" s="34" t="e">
        <f>SUMIF(Salas!#REF!,Localidad!$A13,Salas!K$13:K$47)</f>
        <v>#REF!</v>
      </c>
      <c r="K13" s="34" t="e">
        <f>SUMIF(Salas!#REF!,Localidad!$A13,Salas!L$13:L$47)</f>
        <v>#REF!</v>
      </c>
      <c r="L13" s="34" t="e">
        <f>SUMIF(Salas!#REF!,Localidad!$A13,Salas!M$13:M$47)</f>
        <v>#REF!</v>
      </c>
      <c r="M13" s="30" t="e">
        <f>SUM(H13:L13)</f>
        <v>#REF!</v>
      </c>
    </row>
    <row r="14" spans="1:13" s="20" customFormat="1" ht="16.5" customHeight="1" thickBot="1" x14ac:dyDescent="0.3">
      <c r="A14" s="33" t="s">
        <v>34</v>
      </c>
      <c r="B14" s="34" t="e">
        <f>SUMIF(Salas!#REF!,Localidad!$A14,Salas!C$13:C$47)</f>
        <v>#REF!</v>
      </c>
      <c r="C14" s="34" t="e">
        <f>SUMIF(Salas!#REF!,Localidad!$A14,Salas!D$13:D$47)</f>
        <v>#REF!</v>
      </c>
      <c r="D14" s="34" t="e">
        <f>SUMIF(Salas!#REF!,Localidad!$A14,Salas!E$13:E$47)</f>
        <v>#REF!</v>
      </c>
      <c r="E14" s="34" t="e">
        <f>SUMIF(Salas!#REF!,Localidad!$A14,Salas!F$13:F$47)</f>
        <v>#REF!</v>
      </c>
      <c r="F14" s="34" t="e">
        <f>SUMIF(Salas!#REF!,Localidad!$A14,Salas!G$13:G$47)</f>
        <v>#REF!</v>
      </c>
      <c r="G14" s="30" t="e">
        <f t="shared" ref="G14:G35" si="0">SUM(B14:F14)</f>
        <v>#REF!</v>
      </c>
      <c r="H14" s="34" t="e">
        <f>SUMIF(Salas!#REF!,Localidad!$A14,Salas!I$13:I$47)</f>
        <v>#REF!</v>
      </c>
      <c r="I14" s="34" t="e">
        <f>SUMIF(Salas!#REF!,Localidad!$A14,Salas!J$13:J$47)</f>
        <v>#REF!</v>
      </c>
      <c r="J14" s="34" t="e">
        <f>SUMIF(Salas!#REF!,Localidad!$A14,Salas!K$13:K$47)</f>
        <v>#REF!</v>
      </c>
      <c r="K14" s="34" t="e">
        <f>SUMIF(Salas!#REF!,Localidad!$A14,Salas!L$13:L$47)</f>
        <v>#REF!</v>
      </c>
      <c r="L14" s="34" t="e">
        <f>SUMIF(Salas!#REF!,Localidad!$A14,Salas!M$13:M$47)</f>
        <v>#REF!</v>
      </c>
      <c r="M14" s="30" t="e">
        <f t="shared" ref="M14:M35" si="1">SUM(H14:L14)</f>
        <v>#REF!</v>
      </c>
    </row>
    <row r="15" spans="1:13" s="20" customFormat="1" ht="16.5" customHeight="1" thickBot="1" x14ac:dyDescent="0.3">
      <c r="A15" s="33" t="s">
        <v>36</v>
      </c>
      <c r="B15" s="34" t="e">
        <f>SUMIF(Salas!#REF!,Localidad!$A15,Salas!C$13:C$47)</f>
        <v>#REF!</v>
      </c>
      <c r="C15" s="34" t="e">
        <f>SUMIF(Salas!#REF!,Localidad!$A15,Salas!D$13:D$47)</f>
        <v>#REF!</v>
      </c>
      <c r="D15" s="34" t="e">
        <f>SUMIF(Salas!#REF!,Localidad!$A15,Salas!E$13:E$47)</f>
        <v>#REF!</v>
      </c>
      <c r="E15" s="34" t="e">
        <f>SUMIF(Salas!#REF!,Localidad!$A15,Salas!F$13:F$47)</f>
        <v>#REF!</v>
      </c>
      <c r="F15" s="34" t="e">
        <f>SUMIF(Salas!#REF!,Localidad!$A15,Salas!G$13:G$47)</f>
        <v>#REF!</v>
      </c>
      <c r="G15" s="30" t="e">
        <f t="shared" si="0"/>
        <v>#REF!</v>
      </c>
      <c r="H15" s="34" t="e">
        <f>SUMIF(Salas!#REF!,Localidad!$A15,Salas!I$13:I$47)</f>
        <v>#REF!</v>
      </c>
      <c r="I15" s="34" t="e">
        <f>SUMIF(Salas!#REF!,Localidad!$A15,Salas!J$13:J$47)</f>
        <v>#REF!</v>
      </c>
      <c r="J15" s="34" t="e">
        <f>SUMIF(Salas!#REF!,Localidad!$A15,Salas!K$13:K$47)</f>
        <v>#REF!</v>
      </c>
      <c r="K15" s="34" t="e">
        <f>SUMIF(Salas!#REF!,Localidad!$A15,Salas!L$13:L$47)</f>
        <v>#REF!</v>
      </c>
      <c r="L15" s="34" t="e">
        <f>SUMIF(Salas!#REF!,Localidad!$A15,Salas!M$13:M$47)</f>
        <v>#REF!</v>
      </c>
      <c r="M15" s="30" t="e">
        <f t="shared" si="1"/>
        <v>#REF!</v>
      </c>
    </row>
    <row r="16" spans="1:13" s="20" customFormat="1" ht="16.5" customHeight="1" thickBot="1" x14ac:dyDescent="0.3">
      <c r="A16" s="33" t="s">
        <v>42</v>
      </c>
      <c r="B16" s="34" t="e">
        <f>SUMIF(Salas!#REF!,Localidad!$A16,Salas!C$13:C$47)</f>
        <v>#REF!</v>
      </c>
      <c r="C16" s="34" t="e">
        <f>SUMIF(Salas!#REF!,Localidad!$A16,Salas!D$13:D$47)</f>
        <v>#REF!</v>
      </c>
      <c r="D16" s="34" t="e">
        <f>SUMIF(Salas!#REF!,Localidad!$A16,Salas!E$13:E$47)</f>
        <v>#REF!</v>
      </c>
      <c r="E16" s="34" t="e">
        <f>SUMIF(Salas!#REF!,Localidad!$A16,Salas!F$13:F$47)</f>
        <v>#REF!</v>
      </c>
      <c r="F16" s="34" t="e">
        <f>SUMIF(Salas!#REF!,Localidad!$A16,Salas!G$13:G$47)</f>
        <v>#REF!</v>
      </c>
      <c r="G16" s="30" t="e">
        <f t="shared" si="0"/>
        <v>#REF!</v>
      </c>
      <c r="H16" s="34" t="e">
        <f>SUMIF(Salas!#REF!,Localidad!$A16,Salas!I$13:I$47)</f>
        <v>#REF!</v>
      </c>
      <c r="I16" s="34" t="e">
        <f>SUMIF(Salas!#REF!,Localidad!$A16,Salas!J$13:J$47)</f>
        <v>#REF!</v>
      </c>
      <c r="J16" s="34" t="e">
        <f>SUMIF(Salas!#REF!,Localidad!$A16,Salas!K$13:K$47)</f>
        <v>#REF!</v>
      </c>
      <c r="K16" s="34" t="e">
        <f>SUMIF(Salas!#REF!,Localidad!$A16,Salas!L$13:L$47)</f>
        <v>#REF!</v>
      </c>
      <c r="L16" s="34" t="e">
        <f>SUMIF(Salas!#REF!,Localidad!$A16,Salas!M$13:M$47)</f>
        <v>#REF!</v>
      </c>
      <c r="M16" s="30" t="e">
        <f t="shared" si="1"/>
        <v>#REF!</v>
      </c>
    </row>
    <row r="17" spans="1:13" s="20" customFormat="1" ht="16.5" customHeight="1" thickBot="1" x14ac:dyDescent="0.3">
      <c r="A17" s="33" t="s">
        <v>44</v>
      </c>
      <c r="B17" s="34" t="e">
        <f>SUMIF(Salas!#REF!,Localidad!$A17,Salas!C$13:C$47)</f>
        <v>#REF!</v>
      </c>
      <c r="C17" s="34" t="e">
        <f>SUMIF(Salas!#REF!,Localidad!$A17,Salas!D$13:D$47)</f>
        <v>#REF!</v>
      </c>
      <c r="D17" s="34" t="e">
        <f>SUMIF(Salas!#REF!,Localidad!$A17,Salas!E$13:E$47)</f>
        <v>#REF!</v>
      </c>
      <c r="E17" s="34" t="e">
        <f>SUMIF(Salas!#REF!,Localidad!$A17,Salas!F$13:F$47)</f>
        <v>#REF!</v>
      </c>
      <c r="F17" s="34" t="e">
        <f>SUMIF(Salas!#REF!,Localidad!$A17,Salas!G$13:G$47)</f>
        <v>#REF!</v>
      </c>
      <c r="G17" s="30" t="e">
        <f t="shared" si="0"/>
        <v>#REF!</v>
      </c>
      <c r="H17" s="34" t="e">
        <f>SUMIF(Salas!#REF!,Localidad!$A17,Salas!I$13:I$47)</f>
        <v>#REF!</v>
      </c>
      <c r="I17" s="34" t="e">
        <f>SUMIF(Salas!#REF!,Localidad!$A17,Salas!J$13:J$47)</f>
        <v>#REF!</v>
      </c>
      <c r="J17" s="34" t="e">
        <f>SUMIF(Salas!#REF!,Localidad!$A17,Salas!K$13:K$47)</f>
        <v>#REF!</v>
      </c>
      <c r="K17" s="34" t="e">
        <f>SUMIF(Salas!#REF!,Localidad!$A17,Salas!L$13:L$47)</f>
        <v>#REF!</v>
      </c>
      <c r="L17" s="34" t="e">
        <f>SUMIF(Salas!#REF!,Localidad!$A17,Salas!M$13:M$47)</f>
        <v>#REF!</v>
      </c>
      <c r="M17" s="30" t="e">
        <f t="shared" si="1"/>
        <v>#REF!</v>
      </c>
    </row>
    <row r="18" spans="1:13" ht="16.5" customHeight="1" thickBot="1" x14ac:dyDescent="0.35">
      <c r="A18" s="33" t="s">
        <v>46</v>
      </c>
      <c r="B18" s="34" t="e">
        <f>SUMIF(Salas!#REF!,Localidad!$A18,Salas!C$13:C$47)</f>
        <v>#REF!</v>
      </c>
      <c r="C18" s="34" t="e">
        <f>SUMIF(Salas!#REF!,Localidad!$A18,Salas!D$13:D$47)</f>
        <v>#REF!</v>
      </c>
      <c r="D18" s="34" t="e">
        <f>SUMIF(Salas!#REF!,Localidad!$A18,Salas!E$13:E$47)</f>
        <v>#REF!</v>
      </c>
      <c r="E18" s="34" t="e">
        <f>SUMIF(Salas!#REF!,Localidad!$A18,Salas!F$13:F$47)</f>
        <v>#REF!</v>
      </c>
      <c r="F18" s="34" t="e">
        <f>SUMIF(Salas!#REF!,Localidad!$A18,Salas!G$13:G$47)</f>
        <v>#REF!</v>
      </c>
      <c r="G18" s="30" t="e">
        <f t="shared" si="0"/>
        <v>#REF!</v>
      </c>
      <c r="H18" s="34" t="e">
        <f>SUMIF(Salas!#REF!,Localidad!$A18,Salas!I$13:I$47)</f>
        <v>#REF!</v>
      </c>
      <c r="I18" s="34" t="e">
        <f>SUMIF(Salas!#REF!,Localidad!$A18,Salas!J$13:J$47)</f>
        <v>#REF!</v>
      </c>
      <c r="J18" s="34" t="e">
        <f>SUMIF(Salas!#REF!,Localidad!$A18,Salas!K$13:K$47)</f>
        <v>#REF!</v>
      </c>
      <c r="K18" s="34" t="e">
        <f>SUMIF(Salas!#REF!,Localidad!$A18,Salas!L$13:L$47)</f>
        <v>#REF!</v>
      </c>
      <c r="L18" s="34" t="e">
        <f>SUMIF(Salas!#REF!,Localidad!$A18,Salas!M$13:M$47)</f>
        <v>#REF!</v>
      </c>
      <c r="M18" s="30" t="e">
        <f t="shared" si="1"/>
        <v>#REF!</v>
      </c>
    </row>
    <row r="19" spans="1:13" s="20" customFormat="1" ht="16.5" customHeight="1" thickBot="1" x14ac:dyDescent="0.3">
      <c r="A19" s="33" t="s">
        <v>49</v>
      </c>
      <c r="B19" s="34" t="e">
        <f>SUMIF(Salas!#REF!,Localidad!$A19,Salas!C$13:C$47)</f>
        <v>#REF!</v>
      </c>
      <c r="C19" s="34" t="e">
        <f>SUMIF(Salas!#REF!,Localidad!$A19,Salas!D$13:D$47)</f>
        <v>#REF!</v>
      </c>
      <c r="D19" s="34" t="e">
        <f>SUMIF(Salas!#REF!,Localidad!$A19,Salas!E$13:E$47)</f>
        <v>#REF!</v>
      </c>
      <c r="E19" s="34" t="e">
        <f>SUMIF(Salas!#REF!,Localidad!$A19,Salas!F$13:F$47)</f>
        <v>#REF!</v>
      </c>
      <c r="F19" s="34" t="e">
        <f>SUMIF(Salas!#REF!,Localidad!$A19,Salas!G$13:G$47)</f>
        <v>#REF!</v>
      </c>
      <c r="G19" s="30" t="e">
        <f t="shared" si="0"/>
        <v>#REF!</v>
      </c>
      <c r="H19" s="34" t="e">
        <f>SUMIF(Salas!#REF!,Localidad!$A19,Salas!I$13:I$47)</f>
        <v>#REF!</v>
      </c>
      <c r="I19" s="34" t="e">
        <f>SUMIF(Salas!#REF!,Localidad!$A19,Salas!J$13:J$47)</f>
        <v>#REF!</v>
      </c>
      <c r="J19" s="34" t="e">
        <f>SUMIF(Salas!#REF!,Localidad!$A19,Salas!K$13:K$47)</f>
        <v>#REF!</v>
      </c>
      <c r="K19" s="34" t="e">
        <f>SUMIF(Salas!#REF!,Localidad!$A19,Salas!L$13:L$47)</f>
        <v>#REF!</v>
      </c>
      <c r="L19" s="34" t="e">
        <f>SUMIF(Salas!#REF!,Localidad!$A19,Salas!M$13:M$47)</f>
        <v>#REF!</v>
      </c>
      <c r="M19" s="30" t="e">
        <f t="shared" si="1"/>
        <v>#REF!</v>
      </c>
    </row>
    <row r="20" spans="1:13" ht="16.5" customHeight="1" thickBot="1" x14ac:dyDescent="0.35">
      <c r="A20" s="33" t="s">
        <v>51</v>
      </c>
      <c r="B20" s="34" t="e">
        <f>SUMIF(Salas!#REF!,Localidad!$A20,Salas!C$13:C$47)</f>
        <v>#REF!</v>
      </c>
      <c r="C20" s="34" t="e">
        <f>SUMIF(Salas!#REF!,Localidad!$A20,Salas!D$13:D$47)</f>
        <v>#REF!</v>
      </c>
      <c r="D20" s="34" t="e">
        <f>SUMIF(Salas!#REF!,Localidad!$A20,Salas!E$13:E$47)</f>
        <v>#REF!</v>
      </c>
      <c r="E20" s="34" t="e">
        <f>SUMIF(Salas!#REF!,Localidad!$A20,Salas!F$13:F$47)</f>
        <v>#REF!</v>
      </c>
      <c r="F20" s="34" t="e">
        <f>SUMIF(Salas!#REF!,Localidad!$A20,Salas!G$13:G$47)</f>
        <v>#REF!</v>
      </c>
      <c r="G20" s="30" t="e">
        <f t="shared" si="0"/>
        <v>#REF!</v>
      </c>
      <c r="H20" s="34" t="e">
        <f>SUMIF(Salas!#REF!,Localidad!$A20,Salas!I$13:I$47)</f>
        <v>#REF!</v>
      </c>
      <c r="I20" s="34" t="e">
        <f>SUMIF(Salas!#REF!,Localidad!$A20,Salas!J$13:J$47)</f>
        <v>#REF!</v>
      </c>
      <c r="J20" s="34" t="e">
        <f>SUMIF(Salas!#REF!,Localidad!$A20,Salas!K$13:K$47)</f>
        <v>#REF!</v>
      </c>
      <c r="K20" s="34" t="e">
        <f>SUMIF(Salas!#REF!,Localidad!$A20,Salas!L$13:L$47)</f>
        <v>#REF!</v>
      </c>
      <c r="L20" s="34" t="e">
        <f>SUMIF(Salas!#REF!,Localidad!$A20,Salas!M$13:M$47)</f>
        <v>#REF!</v>
      </c>
      <c r="M20" s="30" t="e">
        <f t="shared" si="1"/>
        <v>#REF!</v>
      </c>
    </row>
    <row r="21" spans="1:13" ht="16.5" customHeight="1" thickBot="1" x14ac:dyDescent="0.35">
      <c r="A21" s="33" t="s">
        <v>53</v>
      </c>
      <c r="B21" s="34" t="e">
        <f>SUMIF(Salas!#REF!,Localidad!$A21,Salas!C$13:C$47)</f>
        <v>#REF!</v>
      </c>
      <c r="C21" s="34" t="e">
        <f>SUMIF(Salas!#REF!,Localidad!$A21,Salas!D$13:D$47)</f>
        <v>#REF!</v>
      </c>
      <c r="D21" s="34" t="e">
        <f>SUMIF(Salas!#REF!,Localidad!$A21,Salas!E$13:E$47)</f>
        <v>#REF!</v>
      </c>
      <c r="E21" s="34" t="e">
        <f>SUMIF(Salas!#REF!,Localidad!$A21,Salas!F$13:F$47)</f>
        <v>#REF!</v>
      </c>
      <c r="F21" s="34" t="e">
        <f>SUMIF(Salas!#REF!,Localidad!$A21,Salas!G$13:G$47)</f>
        <v>#REF!</v>
      </c>
      <c r="G21" s="30" t="e">
        <f t="shared" si="0"/>
        <v>#REF!</v>
      </c>
      <c r="H21" s="34" t="e">
        <f>SUMIF(Salas!#REF!,Localidad!$A21,Salas!I$13:I$47)</f>
        <v>#REF!</v>
      </c>
      <c r="I21" s="34" t="e">
        <f>SUMIF(Salas!#REF!,Localidad!$A21,Salas!J$13:J$47)</f>
        <v>#REF!</v>
      </c>
      <c r="J21" s="34" t="e">
        <f>SUMIF(Salas!#REF!,Localidad!$A21,Salas!K$13:K$47)</f>
        <v>#REF!</v>
      </c>
      <c r="K21" s="34" t="e">
        <f>SUMIF(Salas!#REF!,Localidad!$A21,Salas!L$13:L$47)</f>
        <v>#REF!</v>
      </c>
      <c r="L21" s="34" t="e">
        <f>SUMIF(Salas!#REF!,Localidad!$A21,Salas!M$13:M$47)</f>
        <v>#REF!</v>
      </c>
      <c r="M21" s="30" t="e">
        <f t="shared" si="1"/>
        <v>#REF!</v>
      </c>
    </row>
    <row r="22" spans="1:13" ht="16.5" customHeight="1" thickBot="1" x14ac:dyDescent="0.35">
      <c r="A22" s="33" t="s">
        <v>88</v>
      </c>
      <c r="B22" s="34" t="e">
        <f>SUMIF(Salas!#REF!,Localidad!$A22,Salas!C$13:C$47)</f>
        <v>#REF!</v>
      </c>
      <c r="C22" s="34" t="e">
        <f>SUMIF(Salas!#REF!,Localidad!$A22,Salas!D$13:D$47)</f>
        <v>#REF!</v>
      </c>
      <c r="D22" s="34" t="e">
        <f>SUMIF(Salas!#REF!,Localidad!$A22,Salas!E$13:E$47)</f>
        <v>#REF!</v>
      </c>
      <c r="E22" s="34" t="e">
        <f>SUMIF(Salas!#REF!,Localidad!$A22,Salas!F$13:F$47)</f>
        <v>#REF!</v>
      </c>
      <c r="F22" s="34" t="e">
        <f>SUMIF(Salas!#REF!,Localidad!$A22,Salas!G$13:G$47)</f>
        <v>#REF!</v>
      </c>
      <c r="G22" s="30" t="e">
        <f t="shared" si="0"/>
        <v>#REF!</v>
      </c>
      <c r="H22" s="34" t="e">
        <f>SUMIF(Salas!#REF!,Localidad!$A22,Salas!I$13:I$47)</f>
        <v>#REF!</v>
      </c>
      <c r="I22" s="34" t="e">
        <f>SUMIF(Salas!#REF!,Localidad!$A22,Salas!J$13:J$47)</f>
        <v>#REF!</v>
      </c>
      <c r="J22" s="34" t="e">
        <f>SUMIF(Salas!#REF!,Localidad!$A22,Salas!K$13:K$47)</f>
        <v>#REF!</v>
      </c>
      <c r="K22" s="34" t="e">
        <f>SUMIF(Salas!#REF!,Localidad!$A22,Salas!L$13:L$47)</f>
        <v>#REF!</v>
      </c>
      <c r="L22" s="34" t="e">
        <f>SUMIF(Salas!#REF!,Localidad!$A22,Salas!M$13:M$47)</f>
        <v>#REF!</v>
      </c>
      <c r="M22" s="30" t="e">
        <f t="shared" si="1"/>
        <v>#REF!</v>
      </c>
    </row>
    <row r="23" spans="1:13" ht="16.5" customHeight="1" thickBot="1" x14ac:dyDescent="0.35">
      <c r="A23" s="33" t="s">
        <v>58</v>
      </c>
      <c r="B23" s="34" t="e">
        <f>SUMIF(Salas!#REF!,Localidad!$A23,Salas!C$13:C$47)</f>
        <v>#REF!</v>
      </c>
      <c r="C23" s="34" t="e">
        <f>SUMIF(Salas!#REF!,Localidad!$A23,Salas!D$13:D$47)</f>
        <v>#REF!</v>
      </c>
      <c r="D23" s="34" t="e">
        <f>SUMIF(Salas!#REF!,Localidad!$A23,Salas!E$13:E$47)</f>
        <v>#REF!</v>
      </c>
      <c r="E23" s="34" t="e">
        <f>SUMIF(Salas!#REF!,Localidad!$A23,Salas!F$13:F$47)</f>
        <v>#REF!</v>
      </c>
      <c r="F23" s="34" t="e">
        <f>SUMIF(Salas!#REF!,Localidad!$A23,Salas!G$13:G$47)</f>
        <v>#REF!</v>
      </c>
      <c r="G23" s="30" t="e">
        <f t="shared" si="0"/>
        <v>#REF!</v>
      </c>
      <c r="H23" s="34" t="e">
        <f>SUMIF(Salas!#REF!,Localidad!$A23,Salas!I$13:I$47)</f>
        <v>#REF!</v>
      </c>
      <c r="I23" s="34" t="e">
        <f>SUMIF(Salas!#REF!,Localidad!$A23,Salas!J$13:J$47)</f>
        <v>#REF!</v>
      </c>
      <c r="J23" s="34" t="e">
        <f>SUMIF(Salas!#REF!,Localidad!$A23,Salas!K$13:K$47)</f>
        <v>#REF!</v>
      </c>
      <c r="K23" s="34" t="e">
        <f>SUMIF(Salas!#REF!,Localidad!$A23,Salas!L$13:L$47)</f>
        <v>#REF!</v>
      </c>
      <c r="L23" s="34" t="e">
        <f>SUMIF(Salas!#REF!,Localidad!$A23,Salas!M$13:M$47)</f>
        <v>#REF!</v>
      </c>
      <c r="M23" s="30" t="e">
        <f t="shared" si="1"/>
        <v>#REF!</v>
      </c>
    </row>
    <row r="24" spans="1:13" ht="16.5" customHeight="1" thickBot="1" x14ac:dyDescent="0.35">
      <c r="A24" s="33" t="s">
        <v>60</v>
      </c>
      <c r="B24" s="34" t="e">
        <f>SUMIF(Salas!#REF!,Localidad!$A24,Salas!C$13:C$47)</f>
        <v>#REF!</v>
      </c>
      <c r="C24" s="34" t="e">
        <f>SUMIF(Salas!#REF!,Localidad!$A24,Salas!D$13:D$47)</f>
        <v>#REF!</v>
      </c>
      <c r="D24" s="34" t="e">
        <f>SUMIF(Salas!#REF!,Localidad!$A24,Salas!E$13:E$47)</f>
        <v>#REF!</v>
      </c>
      <c r="E24" s="34" t="e">
        <f>SUMIF(Salas!#REF!,Localidad!$A24,Salas!F$13:F$47)</f>
        <v>#REF!</v>
      </c>
      <c r="F24" s="34" t="e">
        <f>SUMIF(Salas!#REF!,Localidad!$A24,Salas!G$13:G$47)</f>
        <v>#REF!</v>
      </c>
      <c r="G24" s="30" t="e">
        <f t="shared" si="0"/>
        <v>#REF!</v>
      </c>
      <c r="H24" s="34" t="e">
        <f>SUMIF(Salas!#REF!,Localidad!$A24,Salas!I$13:I$47)</f>
        <v>#REF!</v>
      </c>
      <c r="I24" s="34" t="e">
        <f>SUMIF(Salas!#REF!,Localidad!$A24,Salas!J$13:J$47)</f>
        <v>#REF!</v>
      </c>
      <c r="J24" s="34" t="e">
        <f>SUMIF(Salas!#REF!,Localidad!$A24,Salas!K$13:K$47)</f>
        <v>#REF!</v>
      </c>
      <c r="K24" s="34" t="e">
        <f>SUMIF(Salas!#REF!,Localidad!$A24,Salas!L$13:L$47)</f>
        <v>#REF!</v>
      </c>
      <c r="L24" s="34" t="e">
        <f>SUMIF(Salas!#REF!,Localidad!$A24,Salas!M$13:M$47)</f>
        <v>#REF!</v>
      </c>
      <c r="M24" s="30" t="e">
        <f t="shared" si="1"/>
        <v>#REF!</v>
      </c>
    </row>
    <row r="25" spans="1:13" ht="16.5" customHeight="1" thickBot="1" x14ac:dyDescent="0.35">
      <c r="A25" s="33" t="s">
        <v>62</v>
      </c>
      <c r="B25" s="34" t="e">
        <f>SUMIF(Salas!#REF!,Localidad!$A25,Salas!C$13:C$47)</f>
        <v>#REF!</v>
      </c>
      <c r="C25" s="34" t="e">
        <f>SUMIF(Salas!#REF!,Localidad!$A25,Salas!D$13:D$47)</f>
        <v>#REF!</v>
      </c>
      <c r="D25" s="34" t="e">
        <f>SUMIF(Salas!#REF!,Localidad!$A25,Salas!E$13:E$47)</f>
        <v>#REF!</v>
      </c>
      <c r="E25" s="34" t="e">
        <f>SUMIF(Salas!#REF!,Localidad!$A25,Salas!F$13:F$47)</f>
        <v>#REF!</v>
      </c>
      <c r="F25" s="34" t="e">
        <f>SUMIF(Salas!#REF!,Localidad!$A25,Salas!G$13:G$47)</f>
        <v>#REF!</v>
      </c>
      <c r="G25" s="30" t="e">
        <f t="shared" si="0"/>
        <v>#REF!</v>
      </c>
      <c r="H25" s="34" t="e">
        <f>SUMIF(Salas!#REF!,Localidad!$A25,Salas!I$13:I$47)</f>
        <v>#REF!</v>
      </c>
      <c r="I25" s="34" t="e">
        <f>SUMIF(Salas!#REF!,Localidad!$A25,Salas!J$13:J$47)</f>
        <v>#REF!</v>
      </c>
      <c r="J25" s="34" t="e">
        <f>SUMIF(Salas!#REF!,Localidad!$A25,Salas!K$13:K$47)</f>
        <v>#REF!</v>
      </c>
      <c r="K25" s="34" t="e">
        <f>SUMIF(Salas!#REF!,Localidad!$A25,Salas!L$13:L$47)</f>
        <v>#REF!</v>
      </c>
      <c r="L25" s="34" t="e">
        <f>SUMIF(Salas!#REF!,Localidad!$A25,Salas!M$13:M$47)</f>
        <v>#REF!</v>
      </c>
      <c r="M25" s="30" t="e">
        <f t="shared" si="1"/>
        <v>#REF!</v>
      </c>
    </row>
    <row r="26" spans="1:13" ht="16.5" customHeight="1" thickBot="1" x14ac:dyDescent="0.35">
      <c r="A26" s="33" t="s">
        <v>64</v>
      </c>
      <c r="B26" s="34" t="e">
        <f>SUMIF(Salas!#REF!,Localidad!$A26,Salas!C$13:C$47)</f>
        <v>#REF!</v>
      </c>
      <c r="C26" s="34" t="e">
        <f>SUMIF(Salas!#REF!,Localidad!$A26,Salas!D$13:D$47)</f>
        <v>#REF!</v>
      </c>
      <c r="D26" s="34" t="e">
        <f>SUMIF(Salas!#REF!,Localidad!$A26,Salas!E$13:E$47)</f>
        <v>#REF!</v>
      </c>
      <c r="E26" s="34" t="e">
        <f>SUMIF(Salas!#REF!,Localidad!$A26,Salas!F$13:F$47)</f>
        <v>#REF!</v>
      </c>
      <c r="F26" s="34" t="e">
        <f>SUMIF(Salas!#REF!,Localidad!$A26,Salas!G$13:G$47)</f>
        <v>#REF!</v>
      </c>
      <c r="G26" s="30" t="e">
        <f t="shared" si="0"/>
        <v>#REF!</v>
      </c>
      <c r="H26" s="34" t="e">
        <f>SUMIF(Salas!#REF!,Localidad!$A26,Salas!I$13:I$47)</f>
        <v>#REF!</v>
      </c>
      <c r="I26" s="34" t="e">
        <f>SUMIF(Salas!#REF!,Localidad!$A26,Salas!J$13:J$47)</f>
        <v>#REF!</v>
      </c>
      <c r="J26" s="34" t="e">
        <f>SUMIF(Salas!#REF!,Localidad!$A26,Salas!K$13:K$47)</f>
        <v>#REF!</v>
      </c>
      <c r="K26" s="34" t="e">
        <f>SUMIF(Salas!#REF!,Localidad!$A26,Salas!L$13:L$47)</f>
        <v>#REF!</v>
      </c>
      <c r="L26" s="34" t="e">
        <f>SUMIF(Salas!#REF!,Localidad!$A26,Salas!M$13:M$47)</f>
        <v>#REF!</v>
      </c>
      <c r="M26" s="30" t="e">
        <f t="shared" si="1"/>
        <v>#REF!</v>
      </c>
    </row>
    <row r="27" spans="1:13" ht="16.5" customHeight="1" thickBot="1" x14ac:dyDescent="0.35">
      <c r="A27" s="33" t="s">
        <v>66</v>
      </c>
      <c r="B27" s="34" t="e">
        <f>SUMIF(Salas!#REF!,Localidad!$A27,Salas!C$13:C$47)</f>
        <v>#REF!</v>
      </c>
      <c r="C27" s="34" t="e">
        <f>SUMIF(Salas!#REF!,Localidad!$A27,Salas!D$13:D$47)</f>
        <v>#REF!</v>
      </c>
      <c r="D27" s="34" t="e">
        <f>SUMIF(Salas!#REF!,Localidad!$A27,Salas!E$13:E$47)</f>
        <v>#REF!</v>
      </c>
      <c r="E27" s="34" t="e">
        <f>SUMIF(Salas!#REF!,Localidad!$A27,Salas!F$13:F$47)</f>
        <v>#REF!</v>
      </c>
      <c r="F27" s="34" t="e">
        <f>SUMIF(Salas!#REF!,Localidad!$A27,Salas!G$13:G$47)</f>
        <v>#REF!</v>
      </c>
      <c r="G27" s="30" t="e">
        <f t="shared" si="0"/>
        <v>#REF!</v>
      </c>
      <c r="H27" s="34" t="e">
        <f>SUMIF(Salas!#REF!,Localidad!$A27,Salas!I$13:I$47)</f>
        <v>#REF!</v>
      </c>
      <c r="I27" s="34" t="e">
        <f>SUMIF(Salas!#REF!,Localidad!$A27,Salas!J$13:J$47)</f>
        <v>#REF!</v>
      </c>
      <c r="J27" s="34" t="e">
        <f>SUMIF(Salas!#REF!,Localidad!$A27,Salas!K$13:K$47)</f>
        <v>#REF!</v>
      </c>
      <c r="K27" s="34" t="e">
        <f>SUMIF(Salas!#REF!,Localidad!$A27,Salas!L$13:L$47)</f>
        <v>#REF!</v>
      </c>
      <c r="L27" s="34" t="e">
        <f>SUMIF(Salas!#REF!,Localidad!$A27,Salas!M$13:M$47)</f>
        <v>#REF!</v>
      </c>
      <c r="M27" s="30" t="e">
        <f t="shared" si="1"/>
        <v>#REF!</v>
      </c>
    </row>
    <row r="28" spans="1:13" ht="16.5" customHeight="1" thickBot="1" x14ac:dyDescent="0.35">
      <c r="A28" s="33" t="s">
        <v>67</v>
      </c>
      <c r="B28" s="34" t="e">
        <f>SUMIF(Salas!#REF!,Localidad!$A28,Salas!C$13:C$47)</f>
        <v>#REF!</v>
      </c>
      <c r="C28" s="34" t="e">
        <f>SUMIF(Salas!#REF!,Localidad!$A28,Salas!D$13:D$47)</f>
        <v>#REF!</v>
      </c>
      <c r="D28" s="34" t="e">
        <f>SUMIF(Salas!#REF!,Localidad!$A28,Salas!E$13:E$47)</f>
        <v>#REF!</v>
      </c>
      <c r="E28" s="34" t="e">
        <f>SUMIF(Salas!#REF!,Localidad!$A28,Salas!F$13:F$47)</f>
        <v>#REF!</v>
      </c>
      <c r="F28" s="34" t="e">
        <f>SUMIF(Salas!#REF!,Localidad!$A28,Salas!G$13:G$47)</f>
        <v>#REF!</v>
      </c>
      <c r="G28" s="30" t="e">
        <f t="shared" si="0"/>
        <v>#REF!</v>
      </c>
      <c r="H28" s="34" t="e">
        <f>SUMIF(Salas!#REF!,Localidad!$A28,Salas!I$13:I$47)</f>
        <v>#REF!</v>
      </c>
      <c r="I28" s="34" t="e">
        <f>SUMIF(Salas!#REF!,Localidad!$A28,Salas!J$13:J$47)</f>
        <v>#REF!</v>
      </c>
      <c r="J28" s="34" t="e">
        <f>SUMIF(Salas!#REF!,Localidad!$A28,Salas!K$13:K$47)</f>
        <v>#REF!</v>
      </c>
      <c r="K28" s="34" t="e">
        <f>SUMIF(Salas!#REF!,Localidad!$A28,Salas!L$13:L$47)</f>
        <v>#REF!</v>
      </c>
      <c r="L28" s="34" t="e">
        <f>SUMIF(Salas!#REF!,Localidad!$A28,Salas!M$13:M$47)</f>
        <v>#REF!</v>
      </c>
      <c r="M28" s="30" t="e">
        <f t="shared" si="1"/>
        <v>#REF!</v>
      </c>
    </row>
    <row r="29" spans="1:13" ht="16.5" customHeight="1" thickBot="1" x14ac:dyDescent="0.35">
      <c r="A29" s="33" t="s">
        <v>69</v>
      </c>
      <c r="B29" s="34" t="e">
        <f>SUMIF(Salas!#REF!,Localidad!$A29,Salas!C$13:C$47)</f>
        <v>#REF!</v>
      </c>
      <c r="C29" s="34" t="e">
        <f>SUMIF(Salas!#REF!,Localidad!$A29,Salas!D$13:D$47)</f>
        <v>#REF!</v>
      </c>
      <c r="D29" s="34" t="e">
        <f>SUMIF(Salas!#REF!,Localidad!$A29,Salas!E$13:E$47)</f>
        <v>#REF!</v>
      </c>
      <c r="E29" s="34" t="e">
        <f>SUMIF(Salas!#REF!,Localidad!$A29,Salas!F$13:F$47)</f>
        <v>#REF!</v>
      </c>
      <c r="F29" s="34" t="e">
        <f>SUMIF(Salas!#REF!,Localidad!$A29,Salas!G$13:G$47)</f>
        <v>#REF!</v>
      </c>
      <c r="G29" s="30" t="e">
        <f t="shared" si="0"/>
        <v>#REF!</v>
      </c>
      <c r="H29" s="34" t="e">
        <f>SUMIF(Salas!#REF!,Localidad!$A29,Salas!I$13:I$47)</f>
        <v>#REF!</v>
      </c>
      <c r="I29" s="34" t="e">
        <f>SUMIF(Salas!#REF!,Localidad!$A29,Salas!J$13:J$47)</f>
        <v>#REF!</v>
      </c>
      <c r="J29" s="34" t="e">
        <f>SUMIF(Salas!#REF!,Localidad!$A29,Salas!K$13:K$47)</f>
        <v>#REF!</v>
      </c>
      <c r="K29" s="34" t="e">
        <f>SUMIF(Salas!#REF!,Localidad!$A29,Salas!L$13:L$47)</f>
        <v>#REF!</v>
      </c>
      <c r="L29" s="34" t="e">
        <f>SUMIF(Salas!#REF!,Localidad!$A29,Salas!M$13:M$47)</f>
        <v>#REF!</v>
      </c>
      <c r="M29" s="30" t="e">
        <f t="shared" si="1"/>
        <v>#REF!</v>
      </c>
    </row>
    <row r="30" spans="1:13" ht="16.5" customHeight="1" thickBot="1" x14ac:dyDescent="0.35">
      <c r="A30" s="33" t="s">
        <v>71</v>
      </c>
      <c r="B30" s="34" t="e">
        <f>SUMIF(Salas!#REF!,Localidad!$A30,Salas!C$13:C$47)</f>
        <v>#REF!</v>
      </c>
      <c r="C30" s="34" t="e">
        <f>SUMIF(Salas!#REF!,Localidad!$A30,Salas!D$13:D$47)</f>
        <v>#REF!</v>
      </c>
      <c r="D30" s="34" t="e">
        <f>SUMIF(Salas!#REF!,Localidad!$A30,Salas!E$13:E$47)</f>
        <v>#REF!</v>
      </c>
      <c r="E30" s="34" t="e">
        <f>SUMIF(Salas!#REF!,Localidad!$A30,Salas!F$13:F$47)</f>
        <v>#REF!</v>
      </c>
      <c r="F30" s="34" t="e">
        <f>SUMIF(Salas!#REF!,Localidad!$A30,Salas!G$13:G$47)</f>
        <v>#REF!</v>
      </c>
      <c r="G30" s="30" t="e">
        <f t="shared" si="0"/>
        <v>#REF!</v>
      </c>
      <c r="H30" s="34" t="e">
        <f>SUMIF(Salas!#REF!,Localidad!$A30,Salas!I$13:I$47)</f>
        <v>#REF!</v>
      </c>
      <c r="I30" s="34" t="e">
        <f>SUMIF(Salas!#REF!,Localidad!$A30,Salas!J$13:J$47)</f>
        <v>#REF!</v>
      </c>
      <c r="J30" s="34" t="e">
        <f>SUMIF(Salas!#REF!,Localidad!$A30,Salas!K$13:K$47)</f>
        <v>#REF!</v>
      </c>
      <c r="K30" s="34" t="e">
        <f>SUMIF(Salas!#REF!,Localidad!$A30,Salas!L$13:L$47)</f>
        <v>#REF!</v>
      </c>
      <c r="L30" s="34" t="e">
        <f>SUMIF(Salas!#REF!,Localidad!$A30,Salas!M$13:M$47)</f>
        <v>#REF!</v>
      </c>
      <c r="M30" s="30" t="e">
        <f t="shared" si="1"/>
        <v>#REF!</v>
      </c>
    </row>
    <row r="31" spans="1:13" ht="16.5" customHeight="1" thickBot="1" x14ac:dyDescent="0.35">
      <c r="A31" s="33" t="s">
        <v>73</v>
      </c>
      <c r="B31" s="34" t="e">
        <f>SUMIF(Salas!#REF!,Localidad!$A31,Salas!C$13:C$47)</f>
        <v>#REF!</v>
      </c>
      <c r="C31" s="34" t="e">
        <f>SUMIF(Salas!#REF!,Localidad!$A31,Salas!D$13:D$47)</f>
        <v>#REF!</v>
      </c>
      <c r="D31" s="34" t="e">
        <f>SUMIF(Salas!#REF!,Localidad!$A31,Salas!E$13:E$47)</f>
        <v>#REF!</v>
      </c>
      <c r="E31" s="34" t="e">
        <f>SUMIF(Salas!#REF!,Localidad!$A31,Salas!F$13:F$47)</f>
        <v>#REF!</v>
      </c>
      <c r="F31" s="34" t="e">
        <f>SUMIF(Salas!#REF!,Localidad!$A31,Salas!G$13:G$47)</f>
        <v>#REF!</v>
      </c>
      <c r="G31" s="30" t="e">
        <f t="shared" si="0"/>
        <v>#REF!</v>
      </c>
      <c r="H31" s="34" t="e">
        <f>SUMIF(Salas!#REF!,Localidad!$A31,Salas!I$13:I$47)</f>
        <v>#REF!</v>
      </c>
      <c r="I31" s="34" t="e">
        <f>SUMIF(Salas!#REF!,Localidad!$A31,Salas!J$13:J$47)</f>
        <v>#REF!</v>
      </c>
      <c r="J31" s="34" t="e">
        <f>SUMIF(Salas!#REF!,Localidad!$A31,Salas!K$13:K$47)</f>
        <v>#REF!</v>
      </c>
      <c r="K31" s="34" t="e">
        <f>SUMIF(Salas!#REF!,Localidad!$A31,Salas!L$13:L$47)</f>
        <v>#REF!</v>
      </c>
      <c r="L31" s="34" t="e">
        <f>SUMIF(Salas!#REF!,Localidad!$A31,Salas!M$13:M$47)</f>
        <v>#REF!</v>
      </c>
      <c r="M31" s="30" t="e">
        <f t="shared" si="1"/>
        <v>#REF!</v>
      </c>
    </row>
    <row r="32" spans="1:13" ht="16.5" customHeight="1" thickBot="1" x14ac:dyDescent="0.35">
      <c r="A32" s="33" t="s">
        <v>75</v>
      </c>
      <c r="B32" s="34" t="e">
        <f>SUMIF(Salas!#REF!,Localidad!$A32,Salas!C$13:C$47)</f>
        <v>#REF!</v>
      </c>
      <c r="C32" s="34" t="e">
        <f>SUMIF(Salas!#REF!,Localidad!$A32,Salas!D$13:D$47)</f>
        <v>#REF!</v>
      </c>
      <c r="D32" s="34" t="e">
        <f>SUMIF(Salas!#REF!,Localidad!$A32,Salas!E$13:E$47)</f>
        <v>#REF!</v>
      </c>
      <c r="E32" s="34" t="e">
        <f>SUMIF(Salas!#REF!,Localidad!$A32,Salas!F$13:F$47)</f>
        <v>#REF!</v>
      </c>
      <c r="F32" s="34" t="e">
        <f>SUMIF(Salas!#REF!,Localidad!$A32,Salas!G$13:G$47)</f>
        <v>#REF!</v>
      </c>
      <c r="G32" s="30" t="e">
        <f t="shared" si="0"/>
        <v>#REF!</v>
      </c>
      <c r="H32" s="34" t="e">
        <f>SUMIF(Salas!#REF!,Localidad!$A32,Salas!I$13:I$47)</f>
        <v>#REF!</v>
      </c>
      <c r="I32" s="34" t="e">
        <f>SUMIF(Salas!#REF!,Localidad!$A32,Salas!J$13:J$47)</f>
        <v>#REF!</v>
      </c>
      <c r="J32" s="34" t="e">
        <f>SUMIF(Salas!#REF!,Localidad!$A32,Salas!K$13:K$47)</f>
        <v>#REF!</v>
      </c>
      <c r="K32" s="34" t="e">
        <f>SUMIF(Salas!#REF!,Localidad!$A32,Salas!L$13:L$47)</f>
        <v>#REF!</v>
      </c>
      <c r="L32" s="34" t="e">
        <f>SUMIF(Salas!#REF!,Localidad!$A32,Salas!M$13:M$47)</f>
        <v>#REF!</v>
      </c>
      <c r="M32" s="30" t="e">
        <f t="shared" si="1"/>
        <v>#REF!</v>
      </c>
    </row>
    <row r="33" spans="1:13" ht="16.5" customHeight="1" thickBot="1" x14ac:dyDescent="0.35">
      <c r="A33" s="33" t="s">
        <v>77</v>
      </c>
      <c r="B33" s="34" t="e">
        <f>SUMIF(Salas!#REF!,Localidad!$A33,Salas!C$13:C$47)</f>
        <v>#REF!</v>
      </c>
      <c r="C33" s="34" t="e">
        <f>SUMIF(Salas!#REF!,Localidad!$A33,Salas!D$13:D$47)</f>
        <v>#REF!</v>
      </c>
      <c r="D33" s="34" t="e">
        <f>SUMIF(Salas!#REF!,Localidad!$A33,Salas!E$13:E$47)</f>
        <v>#REF!</v>
      </c>
      <c r="E33" s="34" t="e">
        <f>SUMIF(Salas!#REF!,Localidad!$A33,Salas!F$13:F$47)</f>
        <v>#REF!</v>
      </c>
      <c r="F33" s="34" t="e">
        <f>SUMIF(Salas!#REF!,Localidad!$A33,Salas!G$13:G$47)</f>
        <v>#REF!</v>
      </c>
      <c r="G33" s="30" t="e">
        <f t="shared" si="0"/>
        <v>#REF!</v>
      </c>
      <c r="H33" s="34" t="e">
        <f>SUMIF(Salas!#REF!,Localidad!$A33,Salas!I$13:I$47)</f>
        <v>#REF!</v>
      </c>
      <c r="I33" s="34" t="e">
        <f>SUMIF(Salas!#REF!,Localidad!$A33,Salas!J$13:J$47)</f>
        <v>#REF!</v>
      </c>
      <c r="J33" s="34" t="e">
        <f>SUMIF(Salas!#REF!,Localidad!$A33,Salas!K$13:K$47)</f>
        <v>#REF!</v>
      </c>
      <c r="K33" s="34" t="e">
        <f>SUMIF(Salas!#REF!,Localidad!$A33,Salas!L$13:L$47)</f>
        <v>#REF!</v>
      </c>
      <c r="L33" s="34" t="e">
        <f>SUMIF(Salas!#REF!,Localidad!$A33,Salas!M$13:M$47)</f>
        <v>#REF!</v>
      </c>
      <c r="M33" s="30" t="e">
        <f t="shared" si="1"/>
        <v>#REF!</v>
      </c>
    </row>
    <row r="34" spans="1:13" ht="16.5" customHeight="1" thickBot="1" x14ac:dyDescent="0.35">
      <c r="A34" s="33" t="s">
        <v>79</v>
      </c>
      <c r="B34" s="34" t="e">
        <f>SUMIF(Salas!#REF!,Localidad!$A34,Salas!C$13:C$47)</f>
        <v>#REF!</v>
      </c>
      <c r="C34" s="34" t="e">
        <f>SUMIF(Salas!#REF!,Localidad!$A34,Salas!D$13:D$47)</f>
        <v>#REF!</v>
      </c>
      <c r="D34" s="34" t="e">
        <f>SUMIF(Salas!#REF!,Localidad!$A34,Salas!E$13:E$47)</f>
        <v>#REF!</v>
      </c>
      <c r="E34" s="34" t="e">
        <f>SUMIF(Salas!#REF!,Localidad!$A34,Salas!F$13:F$47)</f>
        <v>#REF!</v>
      </c>
      <c r="F34" s="34" t="e">
        <f>SUMIF(Salas!#REF!,Localidad!$A34,Salas!G$13:G$47)</f>
        <v>#REF!</v>
      </c>
      <c r="G34" s="30" t="e">
        <f t="shared" si="0"/>
        <v>#REF!</v>
      </c>
      <c r="H34" s="34" t="e">
        <f>SUMIF(Salas!#REF!,Localidad!$A34,Salas!I$13:I$47)</f>
        <v>#REF!</v>
      </c>
      <c r="I34" s="34" t="e">
        <f>SUMIF(Salas!#REF!,Localidad!$A34,Salas!J$13:J$47)</f>
        <v>#REF!</v>
      </c>
      <c r="J34" s="34" t="e">
        <f>SUMIF(Salas!#REF!,Localidad!$A34,Salas!K$13:K$47)</f>
        <v>#REF!</v>
      </c>
      <c r="K34" s="34" t="e">
        <f>SUMIF(Salas!#REF!,Localidad!$A34,Salas!L$13:L$47)</f>
        <v>#REF!</v>
      </c>
      <c r="L34" s="34" t="e">
        <f>SUMIF(Salas!#REF!,Localidad!$A34,Salas!M$13:M$47)</f>
        <v>#REF!</v>
      </c>
      <c r="M34" s="30" t="e">
        <f t="shared" si="1"/>
        <v>#REF!</v>
      </c>
    </row>
    <row r="35" spans="1:13" ht="16.5" customHeight="1" thickBot="1" x14ac:dyDescent="0.35">
      <c r="A35" s="33" t="s">
        <v>89</v>
      </c>
      <c r="B35" s="34" t="e">
        <f>SUMIF(Salas!#REF!,Localidad!$A35,Salas!C$13:C$47)</f>
        <v>#REF!</v>
      </c>
      <c r="C35" s="34" t="e">
        <f>SUMIF(Salas!#REF!,Localidad!$A35,Salas!D$13:D$47)</f>
        <v>#REF!</v>
      </c>
      <c r="D35" s="34" t="e">
        <f>SUMIF(Salas!#REF!,Localidad!$A35,Salas!E$13:E$47)</f>
        <v>#REF!</v>
      </c>
      <c r="E35" s="34" t="e">
        <f>SUMIF(Salas!#REF!,Localidad!$A35,Salas!F$13:F$47)</f>
        <v>#REF!</v>
      </c>
      <c r="F35" s="34" t="e">
        <f>SUMIF(Salas!#REF!,Localidad!$A35,Salas!G$13:G$47)</f>
        <v>#REF!</v>
      </c>
      <c r="G35" s="30" t="e">
        <f t="shared" si="0"/>
        <v>#REF!</v>
      </c>
      <c r="H35" s="34" t="e">
        <f>SUMIF(Salas!#REF!,Localidad!$A35,Salas!I$13:I$47)</f>
        <v>#REF!</v>
      </c>
      <c r="I35" s="34" t="e">
        <f>SUMIF(Salas!#REF!,Localidad!$A35,Salas!J$13:J$47)</f>
        <v>#REF!</v>
      </c>
      <c r="J35" s="34" t="e">
        <f>SUMIF(Salas!#REF!,Localidad!$A35,Salas!K$13:K$47)</f>
        <v>#REF!</v>
      </c>
      <c r="K35" s="34" t="e">
        <f>SUMIF(Salas!#REF!,Localidad!$A35,Salas!L$13:L$47)</f>
        <v>#REF!</v>
      </c>
      <c r="L35" s="34" t="e">
        <f>SUMIF(Salas!#REF!,Localidad!$A35,Salas!M$13:M$47)</f>
        <v>#REF!</v>
      </c>
      <c r="M35" s="30" t="e">
        <f t="shared" si="1"/>
        <v>#REF!</v>
      </c>
    </row>
    <row r="36" spans="1:13" ht="32.25" customHeight="1" x14ac:dyDescent="0.3">
      <c r="A36" s="50" t="s">
        <v>12</v>
      </c>
      <c r="B36" s="35" t="e">
        <f t="shared" ref="B36:G36" si="2">SUM(B13:B35)</f>
        <v>#REF!</v>
      </c>
      <c r="C36" s="35" t="e">
        <f t="shared" si="2"/>
        <v>#REF!</v>
      </c>
      <c r="D36" s="35" t="e">
        <f t="shared" si="2"/>
        <v>#REF!</v>
      </c>
      <c r="E36" s="35" t="e">
        <f t="shared" si="2"/>
        <v>#REF!</v>
      </c>
      <c r="F36" s="35" t="e">
        <f t="shared" si="2"/>
        <v>#REF!</v>
      </c>
      <c r="G36" s="35" t="e">
        <f t="shared" si="2"/>
        <v>#REF!</v>
      </c>
      <c r="H36" s="35" t="e">
        <f t="shared" ref="H36:M36" si="3">SUM(H13:H35)</f>
        <v>#REF!</v>
      </c>
      <c r="I36" s="35" t="e">
        <f t="shared" si="3"/>
        <v>#REF!</v>
      </c>
      <c r="J36" s="35" t="e">
        <f t="shared" si="3"/>
        <v>#REF!</v>
      </c>
      <c r="K36" s="35" t="e">
        <f t="shared" si="3"/>
        <v>#REF!</v>
      </c>
      <c r="L36" s="35" t="e">
        <f t="shared" si="3"/>
        <v>#REF!</v>
      </c>
      <c r="M36" s="35" t="e">
        <f t="shared" si="3"/>
        <v>#REF!</v>
      </c>
    </row>
    <row r="37" spans="1:13" s="4" customFormat="1" ht="12.75" x14ac:dyDescent="0.25">
      <c r="A37" s="38" t="s">
        <v>83</v>
      </c>
      <c r="B37" s="38"/>
      <c r="C37" s="40"/>
      <c r="D37" s="39"/>
      <c r="E37" s="39"/>
      <c r="F37" s="39"/>
      <c r="G37" s="39"/>
      <c r="H37" s="27"/>
      <c r="I37" s="27"/>
    </row>
    <row r="38" spans="1:13" x14ac:dyDescent="0.3">
      <c r="A38" s="38" t="s">
        <v>84</v>
      </c>
      <c r="B38" s="41"/>
      <c r="C38" s="42"/>
      <c r="D38" s="41"/>
      <c r="E38" s="41"/>
      <c r="F38" s="43"/>
      <c r="G38" s="44"/>
      <c r="H38" s="21"/>
      <c r="I38" s="21"/>
    </row>
    <row r="39" spans="1:13" x14ac:dyDescent="0.3">
      <c r="A39" s="45"/>
      <c r="B39" s="45"/>
      <c r="C39" s="46"/>
      <c r="D39" s="46"/>
      <c r="E39" s="46"/>
      <c r="F39" s="46"/>
      <c r="G39" s="46"/>
    </row>
    <row r="40" spans="1:13" x14ac:dyDescent="0.3">
      <c r="A40" s="45"/>
      <c r="B40" s="45"/>
      <c r="C40" s="46"/>
      <c r="D40" s="46"/>
      <c r="E40" s="46"/>
      <c r="F40" s="46"/>
      <c r="G40" s="46"/>
    </row>
  </sheetData>
  <sortState xmlns:xlrd2="http://schemas.microsoft.com/office/spreadsheetml/2017/richdata2" ref="A15:I40">
    <sortCondition sortBy="icon" ref="A32"/>
  </sortState>
  <mergeCells count="3">
    <mergeCell ref="A11:A12"/>
    <mergeCell ref="B11:G11"/>
    <mergeCell ref="H11:M11"/>
  </mergeCells>
  <printOptions horizontalCentered="1"/>
  <pageMargins left="0.39370078740157483" right="0.31" top="0.3" bottom="0.67" header="0" footer="0.39370078740157483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K13" sqref="K13"/>
    </sheetView>
  </sheetViews>
  <sheetFormatPr baseColWidth="10" defaultColWidth="11.42578125" defaultRowHeight="12.75" x14ac:dyDescent="0.2"/>
  <cols>
    <col min="1" max="1" width="33" customWidth="1"/>
    <col min="2" max="2" width="13.140625" customWidth="1"/>
    <col min="3" max="3" width="14.42578125" customWidth="1"/>
    <col min="5" max="5" width="12.85546875" customWidth="1"/>
    <col min="6" max="6" width="14.85546875" customWidth="1"/>
    <col min="11" max="11" width="12.5703125" customWidth="1"/>
  </cols>
  <sheetData>
    <row r="1" spans="1:13" s="16" customFormat="1" ht="15.75" x14ac:dyDescent="0.3">
      <c r="C1" s="7"/>
      <c r="D1" s="7"/>
      <c r="E1" s="7"/>
      <c r="F1" s="7"/>
      <c r="G1" s="7"/>
      <c r="H1" s="7"/>
      <c r="I1" s="7"/>
    </row>
    <row r="2" spans="1:13" s="16" customFormat="1" ht="15.75" x14ac:dyDescent="0.3">
      <c r="A2" s="6"/>
      <c r="B2" s="6"/>
      <c r="C2" s="7"/>
      <c r="D2" s="7"/>
      <c r="E2" s="7"/>
      <c r="F2" s="7"/>
      <c r="G2" s="7"/>
      <c r="H2" s="7"/>
      <c r="I2" s="7"/>
    </row>
    <row r="3" spans="1:13" s="16" customFormat="1" ht="15.75" x14ac:dyDescent="0.3">
      <c r="A3" s="6"/>
      <c r="B3" s="6"/>
      <c r="C3" s="7"/>
      <c r="D3" s="7"/>
      <c r="E3" s="7"/>
      <c r="F3" s="7"/>
      <c r="G3" s="7"/>
      <c r="H3" s="7"/>
      <c r="I3" s="7"/>
    </row>
    <row r="4" spans="1:13" s="16" customFormat="1" ht="15.75" x14ac:dyDescent="0.3">
      <c r="A4" s="6"/>
      <c r="B4" s="6"/>
      <c r="C4" s="7"/>
      <c r="D4" s="7"/>
      <c r="E4" s="7"/>
      <c r="F4" s="7"/>
      <c r="G4" s="7"/>
      <c r="H4" s="7"/>
      <c r="I4" s="7"/>
    </row>
    <row r="5" spans="1:13" s="16" customFormat="1" ht="15.75" x14ac:dyDescent="0.3">
      <c r="A5" s="6"/>
      <c r="B5" s="6"/>
      <c r="C5" s="7"/>
      <c r="D5" s="7"/>
      <c r="E5" s="7"/>
      <c r="F5" s="7"/>
      <c r="G5" s="7"/>
      <c r="H5" s="7"/>
      <c r="I5" s="7"/>
    </row>
    <row r="6" spans="1:13" s="16" customFormat="1" ht="15.75" x14ac:dyDescent="0.3">
      <c r="A6" s="6" t="str">
        <f>Salas!A6</f>
        <v>JURISDICCIÓN INMOBILIARIA: TRIBUNALES DE TIERRAS DE JURISDICCIÓN ORIGINAL</v>
      </c>
      <c r="B6" s="6"/>
      <c r="C6" s="7"/>
      <c r="D6" s="7"/>
      <c r="E6" s="7"/>
      <c r="F6" s="7"/>
      <c r="G6" s="7"/>
      <c r="H6" s="7"/>
      <c r="I6" s="7"/>
    </row>
    <row r="7" spans="1:13" s="16" customFormat="1" ht="15" x14ac:dyDescent="0.3">
      <c r="A7" s="5" t="str">
        <f>Salas!A7</f>
        <v>ENTRADA Y SALIDA DE CASOS</v>
      </c>
      <c r="B7" s="5"/>
      <c r="C7" s="8"/>
      <c r="D7" s="8"/>
      <c r="E7" s="8"/>
      <c r="F7" s="8"/>
      <c r="G7" s="8"/>
      <c r="H7" s="8"/>
      <c r="I7" s="8"/>
    </row>
    <row r="8" spans="1:13" s="16" customFormat="1" ht="15" x14ac:dyDescent="0.3">
      <c r="A8" s="3" t="str">
        <f>Salas!A8</f>
        <v>Enero-Septiembre 2021</v>
      </c>
      <c r="B8" s="3"/>
      <c r="C8" s="9"/>
      <c r="D8" s="9"/>
      <c r="E8" s="9"/>
      <c r="F8" s="9"/>
      <c r="G8" s="9"/>
      <c r="H8" s="9"/>
      <c r="I8" s="9"/>
    </row>
    <row r="10" spans="1:13" ht="15.75" thickBot="1" x14ac:dyDescent="0.25">
      <c r="A10" s="23" t="s">
        <v>90</v>
      </c>
      <c r="B10" s="23"/>
      <c r="C10" s="23"/>
      <c r="D10" s="23"/>
      <c r="E10" s="23"/>
      <c r="F10" s="23"/>
      <c r="G10" s="23"/>
    </row>
    <row r="11" spans="1:13" ht="18.75" customHeight="1" thickBot="1" x14ac:dyDescent="0.25">
      <c r="A11" s="105" t="s">
        <v>91</v>
      </c>
      <c r="B11" s="102" t="s">
        <v>5</v>
      </c>
      <c r="C11" s="103"/>
      <c r="D11" s="103"/>
      <c r="E11" s="103"/>
      <c r="F11" s="103"/>
      <c r="G11" s="104"/>
      <c r="H11" s="102" t="s">
        <v>6</v>
      </c>
      <c r="I11" s="103"/>
      <c r="J11" s="103"/>
      <c r="K11" s="103"/>
      <c r="L11" s="103"/>
      <c r="M11" s="104"/>
    </row>
    <row r="12" spans="1:13" ht="29.25" customHeight="1" thickBot="1" x14ac:dyDescent="0.25">
      <c r="A12" s="106"/>
      <c r="B12" s="31" t="s">
        <v>7</v>
      </c>
      <c r="C12" s="31" t="s">
        <v>87</v>
      </c>
      <c r="D12" s="31" t="s">
        <v>13</v>
      </c>
      <c r="E12" s="31" t="s">
        <v>10</v>
      </c>
      <c r="F12" s="31" t="s">
        <v>11</v>
      </c>
      <c r="G12" s="31" t="s">
        <v>12</v>
      </c>
      <c r="H12" s="31" t="s">
        <v>7</v>
      </c>
      <c r="I12" s="31" t="s">
        <v>87</v>
      </c>
      <c r="J12" s="31" t="s">
        <v>13</v>
      </c>
      <c r="K12" s="31" t="s">
        <v>10</v>
      </c>
      <c r="L12" s="31" t="s">
        <v>11</v>
      </c>
      <c r="M12" s="78" t="s">
        <v>12</v>
      </c>
    </row>
    <row r="13" spans="1:13" ht="20.25" customHeight="1" thickBot="1" x14ac:dyDescent="0.25">
      <c r="A13" s="28" t="s">
        <v>17</v>
      </c>
      <c r="B13" s="29" t="e">
        <f>SUMIF(Salas!#REF!,Dep!$A13,Salas!C$13:C$47)</f>
        <v>#REF!</v>
      </c>
      <c r="C13" s="29" t="e">
        <f>SUMIF(Salas!#REF!,Dep!$A13,Salas!D$13:D$47)</f>
        <v>#REF!</v>
      </c>
      <c r="D13" s="29" t="e">
        <f>SUMIF(Salas!#REF!,Dep!$A13,Salas!E$13:E$47)</f>
        <v>#REF!</v>
      </c>
      <c r="E13" s="29" t="e">
        <f>SUMIF(Salas!#REF!,Dep!$A13,Salas!F$13:F$47)</f>
        <v>#REF!</v>
      </c>
      <c r="F13" s="29" t="e">
        <f>SUMIF(Salas!#REF!,Dep!$A13,Salas!G$13:G$47)</f>
        <v>#REF!</v>
      </c>
      <c r="G13" s="30" t="e">
        <f>SUM(B13:F13)</f>
        <v>#REF!</v>
      </c>
      <c r="H13" s="29" t="e">
        <f>SUMIF(Salas!#REF!,Dep!$A13,Salas!I$13:I$47)</f>
        <v>#REF!</v>
      </c>
      <c r="I13" s="29" t="e">
        <f>SUMIF(Salas!#REF!,Dep!$A13,Salas!J$13:J$47)</f>
        <v>#REF!</v>
      </c>
      <c r="J13" s="29" t="e">
        <f>SUMIF(Salas!#REF!,Dep!$A13,Salas!K$13:K$47)</f>
        <v>#REF!</v>
      </c>
      <c r="K13" s="29" t="e">
        <f>SUMIF(Salas!#REF!,Dep!$A13,Salas!L$13:L$47)</f>
        <v>#REF!</v>
      </c>
      <c r="L13" s="29" t="e">
        <f>SUMIF(Salas!#REF!,Dep!$A13,Salas!M$13:M$47)</f>
        <v>#REF!</v>
      </c>
      <c r="M13" s="30" t="e">
        <f>SUM(H13:L13)</f>
        <v>#REF!</v>
      </c>
    </row>
    <row r="14" spans="1:13" ht="20.25" customHeight="1" thickBot="1" x14ac:dyDescent="0.25">
      <c r="A14" s="28" t="s">
        <v>92</v>
      </c>
      <c r="B14" s="29" t="e">
        <f>SUMIF(Salas!#REF!,Dep!$A14,Salas!C$13:C$47)</f>
        <v>#REF!</v>
      </c>
      <c r="C14" s="29" t="e">
        <f>SUMIF(Salas!#REF!,Dep!$A14,Salas!D$13:D$47)</f>
        <v>#REF!</v>
      </c>
      <c r="D14" s="29" t="e">
        <f>SUMIF(Salas!#REF!,Dep!$A14,Salas!E$13:E$47)</f>
        <v>#REF!</v>
      </c>
      <c r="E14" s="29" t="e">
        <f>SUMIF(Salas!#REF!,Dep!$A14,Salas!F$13:F$47)</f>
        <v>#REF!</v>
      </c>
      <c r="F14" s="29" t="e">
        <f>SUMIF(Salas!#REF!,Dep!$A14,Salas!G$13:G$47)</f>
        <v>#REF!</v>
      </c>
      <c r="G14" s="30" t="e">
        <f t="shared" ref="G14:G23" si="0">SUM(B14:F14)</f>
        <v>#REF!</v>
      </c>
      <c r="H14" s="29" t="e">
        <f>SUMIF(Salas!#REF!,Dep!$A14,Salas!I$13:I$47)</f>
        <v>#REF!</v>
      </c>
      <c r="I14" s="29" t="e">
        <f>SUMIF(Salas!#REF!,Dep!$A14,Salas!J$13:J$47)</f>
        <v>#REF!</v>
      </c>
      <c r="J14" s="29" t="e">
        <f>SUMIF(Salas!#REF!,Dep!$A14,Salas!K$13:K$47)</f>
        <v>#REF!</v>
      </c>
      <c r="K14" s="29" t="e">
        <f>SUMIF(Salas!#REF!,Dep!$A14,Salas!L$13:L$47)</f>
        <v>#REF!</v>
      </c>
      <c r="L14" s="29" t="e">
        <f>SUMIF(Salas!#REF!,Dep!$A14,Salas!M$13:M$47)</f>
        <v>#REF!</v>
      </c>
      <c r="M14" s="30" t="e">
        <f t="shared" ref="M14:M23" si="1">SUM(H14:L14)</f>
        <v>#REF!</v>
      </c>
    </row>
    <row r="15" spans="1:13" ht="20.25" customHeight="1" thickBot="1" x14ac:dyDescent="0.25">
      <c r="A15" s="28" t="s">
        <v>36</v>
      </c>
      <c r="B15" s="29" t="e">
        <f>SUMIF(Salas!#REF!,Dep!$A15,Salas!C$13:C$47)</f>
        <v>#REF!</v>
      </c>
      <c r="C15" s="29" t="e">
        <f>SUMIF(Salas!#REF!,Dep!$A15,Salas!D$13:D$47)</f>
        <v>#REF!</v>
      </c>
      <c r="D15" s="29" t="e">
        <f>SUMIF(Salas!#REF!,Dep!$A15,Salas!E$13:E$47)</f>
        <v>#REF!</v>
      </c>
      <c r="E15" s="29" t="e">
        <f>SUMIF(Salas!#REF!,Dep!$A15,Salas!F$13:F$47)</f>
        <v>#REF!</v>
      </c>
      <c r="F15" s="29" t="e">
        <f>SUMIF(Salas!#REF!,Dep!$A15,Salas!G$13:G$47)</f>
        <v>#REF!</v>
      </c>
      <c r="G15" s="30" t="e">
        <f t="shared" si="0"/>
        <v>#REF!</v>
      </c>
      <c r="H15" s="29" t="e">
        <f>SUMIF(Salas!#REF!,Dep!$A15,Salas!I$13:I$47)</f>
        <v>#REF!</v>
      </c>
      <c r="I15" s="29" t="e">
        <f>SUMIF(Salas!#REF!,Dep!$A15,Salas!J$13:J$47)</f>
        <v>#REF!</v>
      </c>
      <c r="J15" s="29" t="e">
        <f>SUMIF(Salas!#REF!,Dep!$A15,Salas!K$13:K$47)</f>
        <v>#REF!</v>
      </c>
      <c r="K15" s="29" t="e">
        <f>SUMIF(Salas!#REF!,Dep!$A15,Salas!L$13:L$47)</f>
        <v>#REF!</v>
      </c>
      <c r="L15" s="29" t="e">
        <f>SUMIF(Salas!#REF!,Dep!$A15,Salas!M$13:M$47)</f>
        <v>#REF!</v>
      </c>
      <c r="M15" s="30" t="e">
        <f t="shared" si="1"/>
        <v>#REF!</v>
      </c>
    </row>
    <row r="16" spans="1:13" ht="20.25" customHeight="1" thickBot="1" x14ac:dyDescent="0.25">
      <c r="A16" s="28" t="s">
        <v>44</v>
      </c>
      <c r="B16" s="29" t="e">
        <f>SUMIF(Salas!#REF!,Dep!$A16,Salas!C$13:C$47)</f>
        <v>#REF!</v>
      </c>
      <c r="C16" s="29" t="e">
        <f>SUMIF(Salas!#REF!,Dep!$A16,Salas!D$13:D$47)</f>
        <v>#REF!</v>
      </c>
      <c r="D16" s="29" t="e">
        <f>SUMIF(Salas!#REF!,Dep!$A16,Salas!E$13:E$47)</f>
        <v>#REF!</v>
      </c>
      <c r="E16" s="29" t="e">
        <f>SUMIF(Salas!#REF!,Dep!$A16,Salas!F$13:F$47)</f>
        <v>#REF!</v>
      </c>
      <c r="F16" s="29" t="e">
        <f>SUMIF(Salas!#REF!,Dep!$A16,Salas!G$13:G$47)</f>
        <v>#REF!</v>
      </c>
      <c r="G16" s="30" t="e">
        <f t="shared" si="0"/>
        <v>#REF!</v>
      </c>
      <c r="H16" s="29" t="e">
        <f>SUMIF(Salas!#REF!,Dep!$A16,Salas!I$13:I$47)</f>
        <v>#REF!</v>
      </c>
      <c r="I16" s="29" t="e">
        <f>SUMIF(Salas!#REF!,Dep!$A16,Salas!J$13:J$47)</f>
        <v>#REF!</v>
      </c>
      <c r="J16" s="29" t="e">
        <f>SUMIF(Salas!#REF!,Dep!$A16,Salas!K$13:K$47)</f>
        <v>#REF!</v>
      </c>
      <c r="K16" s="29" t="e">
        <f>SUMIF(Salas!#REF!,Dep!$A16,Salas!L$13:L$47)</f>
        <v>#REF!</v>
      </c>
      <c r="L16" s="29" t="e">
        <f>SUMIF(Salas!#REF!,Dep!$A16,Salas!M$13:M$47)</f>
        <v>#REF!</v>
      </c>
      <c r="M16" s="30" t="e">
        <f t="shared" si="1"/>
        <v>#REF!</v>
      </c>
    </row>
    <row r="17" spans="1:13" ht="20.25" customHeight="1" thickBot="1" x14ac:dyDescent="0.25">
      <c r="A17" s="28" t="s">
        <v>46</v>
      </c>
      <c r="B17" s="29" t="e">
        <f>SUMIF(Salas!#REF!,Dep!$A17,Salas!C$13:C$47)</f>
        <v>#REF!</v>
      </c>
      <c r="C17" s="29" t="e">
        <f>SUMIF(Salas!#REF!,Dep!$A17,Salas!D$13:D$47)</f>
        <v>#REF!</v>
      </c>
      <c r="D17" s="29" t="e">
        <f>SUMIF(Salas!#REF!,Dep!$A17,Salas!E$13:E$47)</f>
        <v>#REF!</v>
      </c>
      <c r="E17" s="29" t="e">
        <f>SUMIF(Salas!#REF!,Dep!$A17,Salas!F$13:F$47)</f>
        <v>#REF!</v>
      </c>
      <c r="F17" s="29" t="e">
        <f>SUMIF(Salas!#REF!,Dep!$A17,Salas!G$13:G$47)</f>
        <v>#REF!</v>
      </c>
      <c r="G17" s="30" t="e">
        <f t="shared" si="0"/>
        <v>#REF!</v>
      </c>
      <c r="H17" s="29" t="e">
        <f>SUMIF(Salas!#REF!,Dep!$A17,Salas!I$13:I$47)</f>
        <v>#REF!</v>
      </c>
      <c r="I17" s="29" t="e">
        <f>SUMIF(Salas!#REF!,Dep!$A17,Salas!J$13:J$47)</f>
        <v>#REF!</v>
      </c>
      <c r="J17" s="29" t="e">
        <f>SUMIF(Salas!#REF!,Dep!$A17,Salas!K$13:K$47)</f>
        <v>#REF!</v>
      </c>
      <c r="K17" s="29" t="e">
        <f>SUMIF(Salas!#REF!,Dep!$A17,Salas!L$13:L$47)</f>
        <v>#REF!</v>
      </c>
      <c r="L17" s="29" t="e">
        <f>SUMIF(Salas!#REF!,Dep!$A17,Salas!M$13:M$47)</f>
        <v>#REF!</v>
      </c>
      <c r="M17" s="30" t="e">
        <f t="shared" si="1"/>
        <v>#REF!</v>
      </c>
    </row>
    <row r="18" spans="1:13" ht="20.25" customHeight="1" thickBot="1" x14ac:dyDescent="0.25">
      <c r="A18" s="28" t="s">
        <v>88</v>
      </c>
      <c r="B18" s="29" t="e">
        <f>SUMIF(Salas!#REF!,Dep!$A18,Salas!C$13:C$47)</f>
        <v>#REF!</v>
      </c>
      <c r="C18" s="29" t="e">
        <f>SUMIF(Salas!#REF!,Dep!$A18,Salas!D$13:D$47)</f>
        <v>#REF!</v>
      </c>
      <c r="D18" s="29" t="e">
        <f>SUMIF(Salas!#REF!,Dep!$A18,Salas!E$13:E$47)</f>
        <v>#REF!</v>
      </c>
      <c r="E18" s="29" t="e">
        <f>SUMIF(Salas!#REF!,Dep!$A18,Salas!F$13:F$47)</f>
        <v>#REF!</v>
      </c>
      <c r="F18" s="29" t="e">
        <f>SUMIF(Salas!#REF!,Dep!$A18,Salas!G$13:G$47)</f>
        <v>#REF!</v>
      </c>
      <c r="G18" s="30" t="e">
        <f t="shared" si="0"/>
        <v>#REF!</v>
      </c>
      <c r="H18" s="29" t="e">
        <f>SUMIF(Salas!#REF!,Dep!$A18,Salas!I$13:I$47)</f>
        <v>#REF!</v>
      </c>
      <c r="I18" s="29" t="e">
        <f>SUMIF(Salas!#REF!,Dep!$A18,Salas!J$13:J$47)</f>
        <v>#REF!</v>
      </c>
      <c r="J18" s="29" t="e">
        <f>SUMIF(Salas!#REF!,Dep!$A18,Salas!K$13:K$47)</f>
        <v>#REF!</v>
      </c>
      <c r="K18" s="29" t="e">
        <f>SUMIF(Salas!#REF!,Dep!$A18,Salas!L$13:L$47)</f>
        <v>#REF!</v>
      </c>
      <c r="L18" s="29" t="e">
        <f>SUMIF(Salas!#REF!,Dep!$A18,Salas!M$13:M$47)</f>
        <v>#REF!</v>
      </c>
      <c r="M18" s="30" t="e">
        <f t="shared" si="1"/>
        <v>#REF!</v>
      </c>
    </row>
    <row r="19" spans="1:13" ht="20.25" customHeight="1" thickBot="1" x14ac:dyDescent="0.25">
      <c r="A19" s="28" t="s">
        <v>64</v>
      </c>
      <c r="B19" s="29" t="e">
        <f>SUMIF(Salas!#REF!,Dep!$A19,Salas!C$13:C$47)</f>
        <v>#REF!</v>
      </c>
      <c r="C19" s="29" t="e">
        <f>SUMIF(Salas!#REF!,Dep!$A19,Salas!D$13:D$47)</f>
        <v>#REF!</v>
      </c>
      <c r="D19" s="29" t="e">
        <f>SUMIF(Salas!#REF!,Dep!$A19,Salas!E$13:E$47)</f>
        <v>#REF!</v>
      </c>
      <c r="E19" s="29" t="e">
        <f>SUMIF(Salas!#REF!,Dep!$A19,Salas!F$13:F$47)</f>
        <v>#REF!</v>
      </c>
      <c r="F19" s="29" t="e">
        <f>SUMIF(Salas!#REF!,Dep!$A19,Salas!G$13:G$47)</f>
        <v>#REF!</v>
      </c>
      <c r="G19" s="30" t="e">
        <f t="shared" si="0"/>
        <v>#REF!</v>
      </c>
      <c r="H19" s="29" t="e">
        <f>SUMIF(Salas!#REF!,Dep!$A19,Salas!I$13:I$47)</f>
        <v>#REF!</v>
      </c>
      <c r="I19" s="29" t="e">
        <f>SUMIF(Salas!#REF!,Dep!$A19,Salas!J$13:J$47)</f>
        <v>#REF!</v>
      </c>
      <c r="J19" s="29" t="e">
        <f>SUMIF(Salas!#REF!,Dep!$A19,Salas!K$13:K$47)</f>
        <v>#REF!</v>
      </c>
      <c r="K19" s="29" t="e">
        <f>SUMIF(Salas!#REF!,Dep!$A19,Salas!L$13:L$47)</f>
        <v>#REF!</v>
      </c>
      <c r="L19" s="29" t="e">
        <f>SUMIF(Salas!#REF!,Dep!$A19,Salas!M$13:M$47)</f>
        <v>#REF!</v>
      </c>
      <c r="M19" s="30" t="e">
        <f t="shared" si="1"/>
        <v>#REF!</v>
      </c>
    </row>
    <row r="20" spans="1:13" ht="20.25" customHeight="1" thickBot="1" x14ac:dyDescent="0.25">
      <c r="A20" s="28" t="s">
        <v>69</v>
      </c>
      <c r="B20" s="29" t="e">
        <f>SUMIF(Salas!#REF!,Dep!$A20,Salas!C$13:C$47)</f>
        <v>#REF!</v>
      </c>
      <c r="C20" s="29" t="e">
        <f>SUMIF(Salas!#REF!,Dep!$A20,Salas!D$13:D$47)</f>
        <v>#REF!</v>
      </c>
      <c r="D20" s="29" t="e">
        <f>SUMIF(Salas!#REF!,Dep!$A20,Salas!E$13:E$47)</f>
        <v>#REF!</v>
      </c>
      <c r="E20" s="29" t="e">
        <f>SUMIF(Salas!#REF!,Dep!$A20,Salas!F$13:F$47)</f>
        <v>#REF!</v>
      </c>
      <c r="F20" s="29" t="e">
        <f>SUMIF(Salas!#REF!,Dep!$A20,Salas!G$13:G$47)</f>
        <v>#REF!</v>
      </c>
      <c r="G20" s="30" t="e">
        <f t="shared" si="0"/>
        <v>#REF!</v>
      </c>
      <c r="H20" s="29" t="e">
        <f>SUMIF(Salas!#REF!,Dep!$A20,Salas!I$13:I$47)</f>
        <v>#REF!</v>
      </c>
      <c r="I20" s="29" t="e">
        <f>SUMIF(Salas!#REF!,Dep!$A20,Salas!J$13:J$47)</f>
        <v>#REF!</v>
      </c>
      <c r="J20" s="29" t="e">
        <f>SUMIF(Salas!#REF!,Dep!$A20,Salas!K$13:K$47)</f>
        <v>#REF!</v>
      </c>
      <c r="K20" s="29" t="e">
        <f>SUMIF(Salas!#REF!,Dep!$A20,Salas!L$13:L$47)</f>
        <v>#REF!</v>
      </c>
      <c r="L20" s="29" t="e">
        <f>SUMIF(Salas!#REF!,Dep!$A20,Salas!M$13:M$47)</f>
        <v>#REF!</v>
      </c>
      <c r="M20" s="30" t="e">
        <f t="shared" si="1"/>
        <v>#REF!</v>
      </c>
    </row>
    <row r="21" spans="1:13" ht="20.25" customHeight="1" thickBot="1" x14ac:dyDescent="0.25">
      <c r="A21" s="28" t="s">
        <v>75</v>
      </c>
      <c r="B21" s="29" t="e">
        <f>SUMIF(Salas!#REF!,Dep!$A21,Salas!C$13:C$47)</f>
        <v>#REF!</v>
      </c>
      <c r="C21" s="29" t="e">
        <f>SUMIF(Salas!#REF!,Dep!$A21,Salas!D$13:D$47)</f>
        <v>#REF!</v>
      </c>
      <c r="D21" s="29" t="e">
        <f>SUMIF(Salas!#REF!,Dep!$A21,Salas!E$13:E$47)</f>
        <v>#REF!</v>
      </c>
      <c r="E21" s="29" t="e">
        <f>SUMIF(Salas!#REF!,Dep!$A21,Salas!F$13:F$47)</f>
        <v>#REF!</v>
      </c>
      <c r="F21" s="29" t="e">
        <f>SUMIF(Salas!#REF!,Dep!$A21,Salas!G$13:G$47)</f>
        <v>#REF!</v>
      </c>
      <c r="G21" s="30" t="e">
        <f t="shared" si="0"/>
        <v>#REF!</v>
      </c>
      <c r="H21" s="29" t="e">
        <f>SUMIF(Salas!#REF!,Dep!$A21,Salas!I$13:I$47)</f>
        <v>#REF!</v>
      </c>
      <c r="I21" s="29" t="e">
        <f>SUMIF(Salas!#REF!,Dep!$A21,Salas!J$13:J$47)</f>
        <v>#REF!</v>
      </c>
      <c r="J21" s="29" t="e">
        <f>SUMIF(Salas!#REF!,Dep!$A21,Salas!K$13:K$47)</f>
        <v>#REF!</v>
      </c>
      <c r="K21" s="29" t="e">
        <f>SUMIF(Salas!#REF!,Dep!$A21,Salas!L$13:L$47)</f>
        <v>#REF!</v>
      </c>
      <c r="L21" s="29" t="e">
        <f>SUMIF(Salas!#REF!,Dep!$A21,Salas!M$13:M$47)</f>
        <v>#REF!</v>
      </c>
      <c r="M21" s="30" t="e">
        <f t="shared" si="1"/>
        <v>#REF!</v>
      </c>
    </row>
    <row r="22" spans="1:13" ht="20.25" customHeight="1" thickBot="1" x14ac:dyDescent="0.25">
      <c r="A22" s="28" t="s">
        <v>93</v>
      </c>
      <c r="B22" s="29" t="e">
        <f>SUMIF(Salas!#REF!,Dep!$A22,Salas!C$13:C$47)</f>
        <v>#REF!</v>
      </c>
      <c r="C22" s="29" t="e">
        <f>SUMIF(Salas!#REF!,Dep!$A22,Salas!D$13:D$47)</f>
        <v>#REF!</v>
      </c>
      <c r="D22" s="29" t="e">
        <f>SUMIF(Salas!#REF!,Dep!$A22,Salas!E$13:E$47)</f>
        <v>#REF!</v>
      </c>
      <c r="E22" s="29" t="e">
        <f>SUMIF(Salas!#REF!,Dep!$A22,Salas!F$13:F$47)</f>
        <v>#REF!</v>
      </c>
      <c r="F22" s="29" t="e">
        <f>SUMIF(Salas!#REF!,Dep!$A22,Salas!G$13:G$47)</f>
        <v>#REF!</v>
      </c>
      <c r="G22" s="30" t="e">
        <f t="shared" si="0"/>
        <v>#REF!</v>
      </c>
      <c r="H22" s="29" t="e">
        <f>SUMIF(Salas!#REF!,Dep!$A22,Salas!I$13:I$47)</f>
        <v>#REF!</v>
      </c>
      <c r="I22" s="29" t="e">
        <f>SUMIF(Salas!#REF!,Dep!$A22,Salas!J$13:J$47)</f>
        <v>#REF!</v>
      </c>
      <c r="J22" s="29" t="e">
        <f>SUMIF(Salas!#REF!,Dep!$A22,Salas!K$13:K$47)</f>
        <v>#REF!</v>
      </c>
      <c r="K22" s="29" t="e">
        <f>SUMIF(Salas!#REF!,Dep!$A22,Salas!L$13:L$47)</f>
        <v>#REF!</v>
      </c>
      <c r="L22" s="29" t="e">
        <f>SUMIF(Salas!#REF!,Dep!$A22,Salas!M$13:M$47)</f>
        <v>#REF!</v>
      </c>
      <c r="M22" s="30" t="e">
        <f t="shared" si="1"/>
        <v>#REF!</v>
      </c>
    </row>
    <row r="23" spans="1:13" ht="20.25" customHeight="1" thickBot="1" x14ac:dyDescent="0.25">
      <c r="A23" s="28" t="s">
        <v>81</v>
      </c>
      <c r="B23" s="29" t="e">
        <f>SUMIF(Salas!#REF!,Dep!$A23,Salas!C$13:C$47)</f>
        <v>#REF!</v>
      </c>
      <c r="C23" s="29" t="e">
        <f>SUMIF(Salas!#REF!,Dep!$A23,Salas!D$13:D$47)</f>
        <v>#REF!</v>
      </c>
      <c r="D23" s="29" t="e">
        <f>SUMIF(Salas!#REF!,Dep!$A23,Salas!E$13:E$47)</f>
        <v>#REF!</v>
      </c>
      <c r="E23" s="29" t="e">
        <f>SUMIF(Salas!#REF!,Dep!$A23,Salas!F$13:F$47)</f>
        <v>#REF!</v>
      </c>
      <c r="F23" s="29" t="e">
        <f>SUMIF(Salas!#REF!,Dep!$A23,Salas!G$13:G$47)</f>
        <v>#REF!</v>
      </c>
      <c r="G23" s="30" t="e">
        <f t="shared" si="0"/>
        <v>#REF!</v>
      </c>
      <c r="H23" s="29" t="e">
        <f>SUMIF(Salas!#REF!,Dep!$A23,Salas!I$13:I$47)</f>
        <v>#REF!</v>
      </c>
      <c r="I23" s="29" t="e">
        <f>SUMIF(Salas!#REF!,Dep!$A23,Salas!J$13:J$47)</f>
        <v>#REF!</v>
      </c>
      <c r="J23" s="29" t="e">
        <f>SUMIF(Salas!#REF!,Dep!$A23,Salas!K$13:K$47)</f>
        <v>#REF!</v>
      </c>
      <c r="K23" s="29" t="e">
        <f>SUMIF(Salas!#REF!,Dep!$A23,Salas!L$13:L$47)</f>
        <v>#REF!</v>
      </c>
      <c r="L23" s="29" t="e">
        <f>SUMIF(Salas!#REF!,Dep!$A23,Salas!M$13:M$47)</f>
        <v>#REF!</v>
      </c>
      <c r="M23" s="30" t="e">
        <f t="shared" si="1"/>
        <v>#REF!</v>
      </c>
    </row>
    <row r="24" spans="1:13" ht="24.75" customHeight="1" thickBot="1" x14ac:dyDescent="0.25">
      <c r="A24" s="31" t="s">
        <v>12</v>
      </c>
      <c r="B24" s="32" t="e">
        <f>SUM(B13:B23)</f>
        <v>#REF!</v>
      </c>
      <c r="C24" s="32" t="e">
        <f t="shared" ref="C24:L24" si="2">SUM(C13:C23)</f>
        <v>#REF!</v>
      </c>
      <c r="D24" s="32" t="e">
        <f t="shared" si="2"/>
        <v>#REF!</v>
      </c>
      <c r="E24" s="32" t="e">
        <f t="shared" si="2"/>
        <v>#REF!</v>
      </c>
      <c r="F24" s="32" t="e">
        <f t="shared" si="2"/>
        <v>#REF!</v>
      </c>
      <c r="G24" s="32" t="e">
        <f t="shared" si="2"/>
        <v>#REF!</v>
      </c>
      <c r="H24" s="32" t="e">
        <f t="shared" si="2"/>
        <v>#REF!</v>
      </c>
      <c r="I24" s="32" t="e">
        <f t="shared" si="2"/>
        <v>#REF!</v>
      </c>
      <c r="J24" s="32" t="e">
        <f t="shared" si="2"/>
        <v>#REF!</v>
      </c>
      <c r="K24" s="32" t="e">
        <f t="shared" si="2"/>
        <v>#REF!</v>
      </c>
      <c r="L24" s="32" t="e">
        <f t="shared" si="2"/>
        <v>#REF!</v>
      </c>
      <c r="M24" s="32" t="e">
        <f>SUM(M13:M23)</f>
        <v>#REF!</v>
      </c>
    </row>
    <row r="25" spans="1:13" s="25" customFormat="1" x14ac:dyDescent="0.2">
      <c r="A25" s="24" t="s">
        <v>94</v>
      </c>
    </row>
    <row r="26" spans="1:13" s="25" customFormat="1" x14ac:dyDescent="0.2">
      <c r="A26" s="24"/>
    </row>
    <row r="27" spans="1:13" x14ac:dyDescent="0.2">
      <c r="A27" s="24"/>
    </row>
  </sheetData>
  <mergeCells count="3">
    <mergeCell ref="A11:A12"/>
    <mergeCell ref="B11:G11"/>
    <mergeCell ref="H11:M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1"/>
  <sheetViews>
    <sheetView zoomScale="70" zoomScaleNormal="70" workbookViewId="0">
      <selection activeCell="K13" sqref="K13"/>
    </sheetView>
  </sheetViews>
  <sheetFormatPr baseColWidth="10" defaultColWidth="11.42578125" defaultRowHeight="15.75" x14ac:dyDescent="0.25"/>
  <cols>
    <col min="1" max="1" width="23" style="12" customWidth="1"/>
    <col min="2" max="2" width="12.7109375" style="12" customWidth="1"/>
    <col min="3" max="3" width="10.42578125" style="12" customWidth="1"/>
    <col min="4" max="4" width="12.7109375" style="12" customWidth="1"/>
    <col min="5" max="5" width="14.42578125" style="12" customWidth="1"/>
    <col min="6" max="6" width="15.85546875" style="12" customWidth="1"/>
    <col min="7" max="7" width="11.140625" style="12" customWidth="1"/>
    <col min="8" max="8" width="11.42578125" style="12" customWidth="1"/>
    <col min="9" max="9" width="10.42578125" customWidth="1"/>
    <col min="10" max="10" width="13.42578125" customWidth="1"/>
    <col min="11" max="11" width="13.28515625" customWidth="1"/>
    <col min="12" max="12" width="14.85546875" bestFit="1" customWidth="1"/>
    <col min="13" max="13" width="11.85546875" customWidth="1"/>
  </cols>
  <sheetData>
    <row r="1" spans="1:13" x14ac:dyDescent="0.25">
      <c r="B1" s="13"/>
      <c r="C1" s="13"/>
      <c r="D1" s="13"/>
      <c r="E1" s="13"/>
      <c r="F1" s="13"/>
      <c r="G1" s="13"/>
    </row>
    <row r="2" spans="1:13" x14ac:dyDescent="0.25">
      <c r="A2" s="13"/>
      <c r="B2" s="13"/>
      <c r="C2" s="13"/>
      <c r="D2" s="13"/>
      <c r="E2" s="13"/>
      <c r="F2" s="13"/>
      <c r="G2" s="13"/>
    </row>
    <row r="3" spans="1:13" x14ac:dyDescent="0.25">
      <c r="A3" s="13"/>
      <c r="B3" s="13"/>
      <c r="C3" s="13"/>
      <c r="D3" s="13"/>
      <c r="E3" s="13"/>
      <c r="F3" s="13"/>
      <c r="G3" s="13"/>
    </row>
    <row r="4" spans="1:13" x14ac:dyDescent="0.25">
      <c r="A4" s="13"/>
      <c r="B4" s="13"/>
      <c r="C4" s="13"/>
      <c r="D4" s="13"/>
      <c r="E4" s="13"/>
      <c r="F4" s="13"/>
      <c r="G4" s="13"/>
    </row>
    <row r="5" spans="1:13" x14ac:dyDescent="0.25">
      <c r="A5" s="13"/>
      <c r="B5" s="13"/>
      <c r="C5" s="13"/>
      <c r="D5" s="13"/>
      <c r="E5" s="13"/>
      <c r="F5" s="13"/>
      <c r="G5" s="13"/>
    </row>
    <row r="6" spans="1:13" x14ac:dyDescent="0.25">
      <c r="A6" s="6" t="str">
        <f>Salas!A6</f>
        <v>JURISDICCIÓN INMOBILIARIA: TRIBUNALES DE TIERRAS DE JURISDICCIÓN ORIGINAL</v>
      </c>
      <c r="B6" s="13"/>
      <c r="C6" s="13"/>
      <c r="D6" s="13"/>
      <c r="E6" s="13"/>
      <c r="F6" s="13"/>
      <c r="G6" s="13"/>
    </row>
    <row r="7" spans="1:13" x14ac:dyDescent="0.25">
      <c r="A7" s="5" t="str">
        <f>Salas!A7</f>
        <v>ENTRADA Y SALIDA DE CASOS</v>
      </c>
      <c r="B7" s="13"/>
      <c r="C7" s="13"/>
      <c r="D7" s="13"/>
      <c r="E7" s="13"/>
      <c r="F7" s="13"/>
      <c r="G7" s="13"/>
    </row>
    <row r="8" spans="1:13" x14ac:dyDescent="0.25">
      <c r="A8" s="3" t="str">
        <f>Salas!A8</f>
        <v>Enero-Septiembre 2021</v>
      </c>
      <c r="B8" s="19"/>
      <c r="C8" s="19"/>
      <c r="D8" s="19"/>
      <c r="E8" s="19"/>
      <c r="F8" s="19"/>
      <c r="G8" s="14"/>
    </row>
    <row r="9" spans="1:13" x14ac:dyDescent="0.25">
      <c r="A9" s="14"/>
      <c r="B9" s="14"/>
      <c r="C9" s="14"/>
      <c r="D9" s="14"/>
      <c r="E9" s="14"/>
      <c r="F9" s="14"/>
      <c r="G9" s="14"/>
    </row>
    <row r="10" spans="1:13" ht="17.25" thickBot="1" x14ac:dyDescent="0.35">
      <c r="A10" s="15" t="s">
        <v>95</v>
      </c>
      <c r="B10" s="14"/>
      <c r="C10" s="14"/>
      <c r="D10" s="14"/>
      <c r="E10" s="14"/>
      <c r="F10" s="14"/>
      <c r="G10" s="14"/>
    </row>
    <row r="11" spans="1:13" ht="26.25" customHeight="1" thickBot="1" x14ac:dyDescent="0.25">
      <c r="A11" s="105" t="s">
        <v>96</v>
      </c>
      <c r="B11" s="102" t="s">
        <v>5</v>
      </c>
      <c r="C11" s="103"/>
      <c r="D11" s="103"/>
      <c r="E11" s="103"/>
      <c r="F11" s="103"/>
      <c r="G11" s="104"/>
      <c r="H11" s="102" t="s">
        <v>6</v>
      </c>
      <c r="I11" s="103"/>
      <c r="J11" s="103"/>
      <c r="K11" s="103"/>
      <c r="L11" s="103"/>
      <c r="M11" s="104"/>
    </row>
    <row r="12" spans="1:13" ht="26.25" customHeight="1" thickBot="1" x14ac:dyDescent="0.25">
      <c r="A12" s="107"/>
      <c r="B12" s="31" t="s">
        <v>7</v>
      </c>
      <c r="C12" s="31" t="s">
        <v>87</v>
      </c>
      <c r="D12" s="31" t="s">
        <v>13</v>
      </c>
      <c r="E12" s="31" t="s">
        <v>10</v>
      </c>
      <c r="F12" s="31" t="s">
        <v>11</v>
      </c>
      <c r="G12" s="31" t="s">
        <v>12</v>
      </c>
      <c r="H12" s="31" t="s">
        <v>7</v>
      </c>
      <c r="I12" s="31" t="s">
        <v>87</v>
      </c>
      <c r="J12" s="31" t="s">
        <v>13</v>
      </c>
      <c r="K12" s="31" t="s">
        <v>10</v>
      </c>
      <c r="L12" s="31" t="s">
        <v>11</v>
      </c>
      <c r="M12" s="78" t="s">
        <v>12</v>
      </c>
    </row>
    <row r="13" spans="1:13" ht="55.5" customHeight="1" thickBot="1" x14ac:dyDescent="0.25">
      <c r="A13" s="52" t="s">
        <v>97</v>
      </c>
      <c r="B13" s="51" t="e">
        <f>SUMIF(Salas!#REF!,DepT!$A13,Salas!C$13:C$47)</f>
        <v>#REF!</v>
      </c>
      <c r="C13" s="51" t="e">
        <f>SUMIF(Salas!#REF!,DepT!$A13,Salas!D$13:D$47)</f>
        <v>#REF!</v>
      </c>
      <c r="D13" s="51" t="e">
        <f>SUMIF(Salas!#REF!,DepT!$A13,Salas!E$13:E$47)</f>
        <v>#REF!</v>
      </c>
      <c r="E13" s="51" t="e">
        <f>SUMIF(Salas!#REF!,DepT!$A13,Salas!F$13:F$47)</f>
        <v>#REF!</v>
      </c>
      <c r="F13" s="51" t="e">
        <f>SUMIF(Salas!#REF!,DepT!$A13,Salas!G$13:G$47)</f>
        <v>#REF!</v>
      </c>
      <c r="G13" s="30" t="e">
        <f>SUM(B13:F13)</f>
        <v>#REF!</v>
      </c>
      <c r="H13" s="51" t="e">
        <f>SUMIF(Salas!#REF!,DepT!$A13,Salas!I$13:I$47)</f>
        <v>#REF!</v>
      </c>
      <c r="I13" s="51" t="e">
        <f>SUMIF(Salas!#REF!,DepT!$A13,Salas!J$13:J$47)</f>
        <v>#REF!</v>
      </c>
      <c r="J13" s="51" t="e">
        <f>SUMIF(Salas!#REF!,DepT!$A13,Salas!K$13:K$47)</f>
        <v>#REF!</v>
      </c>
      <c r="K13" s="51" t="e">
        <f>SUMIF(Salas!#REF!,DepT!$A13,Salas!L$13:L$47)</f>
        <v>#REF!</v>
      </c>
      <c r="L13" s="51" t="e">
        <f>SUMIF(Salas!#REF!,DepT!$A13,Salas!M$13:M$47)</f>
        <v>#REF!</v>
      </c>
      <c r="M13" s="30" t="e">
        <f>SUM(H13:L13)</f>
        <v>#REF!</v>
      </c>
    </row>
    <row r="14" spans="1:13" ht="55.5" customHeight="1" thickBot="1" x14ac:dyDescent="0.25">
      <c r="A14" s="52" t="s">
        <v>98</v>
      </c>
      <c r="B14" s="51" t="e">
        <f>SUMIF(Salas!#REF!,DepT!$A14,Salas!C$13:C$47)</f>
        <v>#REF!</v>
      </c>
      <c r="C14" s="51" t="e">
        <f>SUMIF(Salas!#REF!,DepT!$A14,Salas!D$13:D$47)</f>
        <v>#REF!</v>
      </c>
      <c r="D14" s="51" t="e">
        <f>SUMIF(Salas!#REF!,DepT!$A14,Salas!E$13:E$47)</f>
        <v>#REF!</v>
      </c>
      <c r="E14" s="51" t="e">
        <f>SUMIF(Salas!#REF!,DepT!$A14,Salas!F$13:F$47)</f>
        <v>#REF!</v>
      </c>
      <c r="F14" s="51" t="e">
        <f>SUMIF(Salas!#REF!,DepT!$A14,Salas!G$13:G$47)</f>
        <v>#REF!</v>
      </c>
      <c r="G14" s="30" t="e">
        <f t="shared" ref="G14:G16" si="0">SUM(B14:F14)</f>
        <v>#REF!</v>
      </c>
      <c r="H14" s="51" t="e">
        <f>SUMIF(Salas!#REF!,DepT!$A14,Salas!I$13:I$47)</f>
        <v>#REF!</v>
      </c>
      <c r="I14" s="51" t="e">
        <f>SUMIF(Salas!#REF!,DepT!$A14,Salas!J$13:J$47)</f>
        <v>#REF!</v>
      </c>
      <c r="J14" s="51" t="e">
        <f>SUMIF(Salas!#REF!,DepT!$A14,Salas!K$13:K$47)</f>
        <v>#REF!</v>
      </c>
      <c r="K14" s="51" t="e">
        <f>SUMIF(Salas!#REF!,DepT!$A14,Salas!L$13:L$47)</f>
        <v>#REF!</v>
      </c>
      <c r="L14" s="51" t="e">
        <f>SUMIF(Salas!#REF!,DepT!$A14,Salas!M$13:M$47)</f>
        <v>#REF!</v>
      </c>
      <c r="M14" s="30" t="e">
        <f t="shared" ref="M14:M16" si="1">SUM(H14:L14)</f>
        <v>#REF!</v>
      </c>
    </row>
    <row r="15" spans="1:13" ht="55.5" customHeight="1" thickBot="1" x14ac:dyDescent="0.25">
      <c r="A15" s="52" t="s">
        <v>99</v>
      </c>
      <c r="B15" s="51" t="e">
        <f>SUMIF(Salas!#REF!,DepT!$A15,Salas!C$13:C$47)</f>
        <v>#REF!</v>
      </c>
      <c r="C15" s="51" t="e">
        <f>SUMIF(Salas!#REF!,DepT!$A15,Salas!D$13:D$47)</f>
        <v>#REF!</v>
      </c>
      <c r="D15" s="51" t="e">
        <f>SUMIF(Salas!#REF!,DepT!$A15,Salas!E$13:E$47)</f>
        <v>#REF!</v>
      </c>
      <c r="E15" s="51" t="e">
        <f>SUMIF(Salas!#REF!,DepT!$A15,Salas!F$13:F$47)</f>
        <v>#REF!</v>
      </c>
      <c r="F15" s="51" t="e">
        <f>SUMIF(Salas!#REF!,DepT!$A15,Salas!G$13:G$47)</f>
        <v>#REF!</v>
      </c>
      <c r="G15" s="30" t="e">
        <f t="shared" si="0"/>
        <v>#REF!</v>
      </c>
      <c r="H15" s="51" t="e">
        <f>SUMIF(Salas!#REF!,DepT!$A15,Salas!I$13:I$47)</f>
        <v>#REF!</v>
      </c>
      <c r="I15" s="51" t="e">
        <f>SUMIF(Salas!#REF!,DepT!$A15,Salas!J$13:J$47)</f>
        <v>#REF!</v>
      </c>
      <c r="J15" s="51" t="e">
        <f>SUMIF(Salas!#REF!,DepT!$A15,Salas!K$13:K$47)</f>
        <v>#REF!</v>
      </c>
      <c r="K15" s="51" t="e">
        <f>SUMIF(Salas!#REF!,DepT!$A15,Salas!L$13:L$47)</f>
        <v>#REF!</v>
      </c>
      <c r="L15" s="51" t="e">
        <f>SUMIF(Salas!#REF!,DepT!$A15,Salas!M$13:M$47)</f>
        <v>#REF!</v>
      </c>
      <c r="M15" s="30" t="e">
        <f t="shared" si="1"/>
        <v>#REF!</v>
      </c>
    </row>
    <row r="16" spans="1:13" ht="55.5" customHeight="1" thickBot="1" x14ac:dyDescent="0.25">
      <c r="A16" s="52" t="s">
        <v>100</v>
      </c>
      <c r="B16" s="51" t="e">
        <f>SUMIF(Salas!#REF!,DepT!$A16,Salas!C$13:C$47)</f>
        <v>#REF!</v>
      </c>
      <c r="C16" s="51" t="e">
        <f>SUMIF(Salas!#REF!,DepT!$A16,Salas!D$13:D$47)</f>
        <v>#REF!</v>
      </c>
      <c r="D16" s="51" t="e">
        <f>SUMIF(Salas!#REF!,DepT!$A16,Salas!E$13:E$47)</f>
        <v>#REF!</v>
      </c>
      <c r="E16" s="51" t="e">
        <f>SUMIF(Salas!#REF!,DepT!$A16,Salas!F$13:F$47)</f>
        <v>#REF!</v>
      </c>
      <c r="F16" s="51" t="e">
        <f>SUMIF(Salas!#REF!,DepT!$A16,Salas!G$13:G$47)</f>
        <v>#REF!</v>
      </c>
      <c r="G16" s="30" t="e">
        <f t="shared" si="0"/>
        <v>#REF!</v>
      </c>
      <c r="H16" s="51" t="e">
        <f>SUMIF(Salas!#REF!,DepT!$A16,Salas!I$13:I$47)</f>
        <v>#REF!</v>
      </c>
      <c r="I16" s="51" t="e">
        <f>SUMIF(Salas!#REF!,DepT!$A16,Salas!J$13:J$47)</f>
        <v>#REF!</v>
      </c>
      <c r="J16" s="51" t="e">
        <f>SUMIF(Salas!#REF!,DepT!$A16,Salas!K$13:K$47)</f>
        <v>#REF!</v>
      </c>
      <c r="K16" s="51" t="e">
        <f>SUMIF(Salas!#REF!,DepT!$A16,Salas!L$13:L$47)</f>
        <v>#REF!</v>
      </c>
      <c r="L16" s="51" t="e">
        <f>SUMIF(Salas!#REF!,DepT!$A16,Salas!M$13:M$47)</f>
        <v>#REF!</v>
      </c>
      <c r="M16" s="30" t="e">
        <f t="shared" si="1"/>
        <v>#REF!</v>
      </c>
    </row>
    <row r="17" spans="1:13" ht="33.75" customHeight="1" x14ac:dyDescent="0.2">
      <c r="A17" s="32" t="s">
        <v>12</v>
      </c>
      <c r="B17" s="32" t="e">
        <f t="shared" ref="B17:M17" si="2">SUM(B13:B16)</f>
        <v>#REF!</v>
      </c>
      <c r="C17" s="32" t="e">
        <f t="shared" si="2"/>
        <v>#REF!</v>
      </c>
      <c r="D17" s="32" t="e">
        <f t="shared" si="2"/>
        <v>#REF!</v>
      </c>
      <c r="E17" s="32" t="e">
        <f t="shared" si="2"/>
        <v>#REF!</v>
      </c>
      <c r="F17" s="32" t="e">
        <f t="shared" si="2"/>
        <v>#REF!</v>
      </c>
      <c r="G17" s="32" t="e">
        <f t="shared" si="2"/>
        <v>#REF!</v>
      </c>
      <c r="H17" s="32" t="e">
        <f t="shared" si="2"/>
        <v>#REF!</v>
      </c>
      <c r="I17" s="32" t="e">
        <f t="shared" si="2"/>
        <v>#REF!</v>
      </c>
      <c r="J17" s="32" t="e">
        <f t="shared" si="2"/>
        <v>#REF!</v>
      </c>
      <c r="K17" s="32" t="e">
        <f t="shared" si="2"/>
        <v>#REF!</v>
      </c>
      <c r="L17" s="32" t="e">
        <f t="shared" si="2"/>
        <v>#REF!</v>
      </c>
      <c r="M17" s="32" t="e">
        <f t="shared" si="2"/>
        <v>#REF!</v>
      </c>
    </row>
    <row r="18" spans="1:13" s="25" customFormat="1" ht="12.75" x14ac:dyDescent="0.25">
      <c r="A18" s="4" t="s">
        <v>101</v>
      </c>
      <c r="B18" s="4"/>
      <c r="C18" s="4"/>
      <c r="D18" s="4"/>
      <c r="E18" s="4"/>
      <c r="F18" s="4"/>
      <c r="G18" s="4"/>
      <c r="H18" s="26"/>
    </row>
    <row r="19" spans="1:13" s="25" customFormat="1" ht="12.75" x14ac:dyDescent="0.25">
      <c r="A19" s="4" t="s">
        <v>83</v>
      </c>
      <c r="B19" s="4"/>
      <c r="C19" s="4"/>
      <c r="D19" s="4"/>
      <c r="E19" s="4"/>
      <c r="F19" s="4"/>
      <c r="G19" s="4"/>
      <c r="H19" s="26"/>
    </row>
    <row r="20" spans="1:13" ht="15" x14ac:dyDescent="0.3">
      <c r="A20" s="17"/>
      <c r="B20" s="17"/>
      <c r="C20" s="17"/>
      <c r="D20" s="17"/>
      <c r="E20" s="17"/>
      <c r="F20" s="17"/>
      <c r="G20" s="17"/>
      <c r="H20" s="17"/>
    </row>
    <row r="21" spans="1:13" x14ac:dyDescent="0.25">
      <c r="B21" s="18"/>
      <c r="C21" s="18"/>
      <c r="D21" s="18"/>
      <c r="E21" s="18"/>
      <c r="F21" s="18"/>
      <c r="G21" s="18"/>
    </row>
  </sheetData>
  <mergeCells count="3">
    <mergeCell ref="A11:A12"/>
    <mergeCell ref="B11:G11"/>
    <mergeCell ref="H11:M11"/>
  </mergeCells>
  <pageMargins left="0.48" right="0.47" top="0.47244094488188981" bottom="0.74803149606299213" header="0.31496062992125984" footer="0.31496062992125984"/>
  <pageSetup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41"/>
  <sheetViews>
    <sheetView topLeftCell="A19" zoomScale="70" zoomScaleNormal="70" workbookViewId="0">
      <selection activeCell="A41" sqref="A41:S41"/>
    </sheetView>
  </sheetViews>
  <sheetFormatPr baseColWidth="10" defaultColWidth="11.42578125" defaultRowHeight="12.75" x14ac:dyDescent="0.2"/>
  <cols>
    <col min="1" max="1" width="29.7109375" bestFit="1" customWidth="1"/>
    <col min="2" max="2" width="27.5703125" bestFit="1" customWidth="1"/>
    <col min="3" max="3" width="60.140625" bestFit="1" customWidth="1"/>
  </cols>
  <sheetData>
    <row r="1" spans="1:54" ht="55.5" customHeight="1" x14ac:dyDescent="0.2">
      <c r="C1">
        <f t="shared" ref="C1:S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ref="T1:X1" si="1">COLUMN(T:T)-2</f>
        <v>18</v>
      </c>
      <c r="U1">
        <f t="shared" si="1"/>
        <v>19</v>
      </c>
      <c r="V1">
        <f t="shared" si="1"/>
        <v>20</v>
      </c>
      <c r="W1">
        <f t="shared" si="1"/>
        <v>21</v>
      </c>
      <c r="X1">
        <f t="shared" si="1"/>
        <v>22</v>
      </c>
      <c r="Y1">
        <f t="shared" ref="Y1:BB1" si="2">COLUMN(Y:Y)-2</f>
        <v>23</v>
      </c>
      <c r="Z1">
        <f t="shared" si="2"/>
        <v>24</v>
      </c>
      <c r="AA1">
        <f t="shared" si="2"/>
        <v>25</v>
      </c>
      <c r="AB1">
        <f t="shared" si="2"/>
        <v>26</v>
      </c>
      <c r="AC1">
        <f t="shared" si="2"/>
        <v>27</v>
      </c>
      <c r="AD1">
        <f t="shared" si="2"/>
        <v>28</v>
      </c>
      <c r="AE1">
        <f t="shared" si="2"/>
        <v>29</v>
      </c>
      <c r="AF1">
        <f t="shared" si="2"/>
        <v>30</v>
      </c>
      <c r="AG1">
        <f t="shared" si="2"/>
        <v>31</v>
      </c>
      <c r="AH1">
        <f t="shared" si="2"/>
        <v>32</v>
      </c>
      <c r="AI1">
        <f t="shared" si="2"/>
        <v>33</v>
      </c>
      <c r="AJ1">
        <f t="shared" si="2"/>
        <v>34</v>
      </c>
      <c r="AK1">
        <f t="shared" si="2"/>
        <v>35</v>
      </c>
      <c r="AL1">
        <f t="shared" si="2"/>
        <v>36</v>
      </c>
      <c r="AM1">
        <f t="shared" si="2"/>
        <v>37</v>
      </c>
      <c r="AN1">
        <f t="shared" si="2"/>
        <v>38</v>
      </c>
      <c r="AO1">
        <f t="shared" si="2"/>
        <v>39</v>
      </c>
      <c r="AP1">
        <f t="shared" si="2"/>
        <v>40</v>
      </c>
      <c r="AQ1">
        <f t="shared" si="2"/>
        <v>41</v>
      </c>
      <c r="AR1">
        <f t="shared" si="2"/>
        <v>42</v>
      </c>
      <c r="AS1">
        <f t="shared" si="2"/>
        <v>43</v>
      </c>
      <c r="AT1">
        <f t="shared" si="2"/>
        <v>44</v>
      </c>
      <c r="AU1">
        <f t="shared" si="2"/>
        <v>45</v>
      </c>
      <c r="AV1">
        <f t="shared" si="2"/>
        <v>46</v>
      </c>
      <c r="AW1">
        <f t="shared" si="2"/>
        <v>47</v>
      </c>
      <c r="AX1">
        <f t="shared" si="2"/>
        <v>48</v>
      </c>
      <c r="AY1">
        <f t="shared" si="2"/>
        <v>49</v>
      </c>
      <c r="AZ1">
        <f t="shared" si="2"/>
        <v>50</v>
      </c>
      <c r="BA1">
        <f t="shared" si="2"/>
        <v>51</v>
      </c>
      <c r="BB1">
        <f t="shared" si="2"/>
        <v>52</v>
      </c>
    </row>
    <row r="2" spans="1:54" ht="60" x14ac:dyDescent="0.25">
      <c r="A2" s="56"/>
      <c r="B2" s="56"/>
      <c r="C2" s="56"/>
      <c r="D2" s="58" t="s">
        <v>102</v>
      </c>
      <c r="E2" s="58" t="s">
        <v>103</v>
      </c>
      <c r="F2" s="58" t="s">
        <v>104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54" ht="30" x14ac:dyDescent="0.25">
      <c r="A3" s="56"/>
      <c r="B3" s="56"/>
      <c r="C3" s="56"/>
      <c r="D3" s="58" t="s">
        <v>105</v>
      </c>
      <c r="E3" s="58"/>
      <c r="F3" s="58"/>
      <c r="G3" s="58"/>
      <c r="H3" s="58"/>
      <c r="I3" s="58"/>
      <c r="J3" s="58"/>
      <c r="K3" s="58" t="s">
        <v>106</v>
      </c>
      <c r="L3" s="58"/>
      <c r="M3" s="58"/>
      <c r="N3" s="58"/>
      <c r="O3" s="58"/>
      <c r="P3" s="58"/>
      <c r="Q3" s="58"/>
      <c r="R3" s="58" t="s">
        <v>107</v>
      </c>
      <c r="S3" s="58" t="s">
        <v>108</v>
      </c>
    </row>
    <row r="4" spans="1:54" ht="60" x14ac:dyDescent="0.25">
      <c r="A4" s="56"/>
      <c r="B4" s="56"/>
      <c r="C4" s="56"/>
      <c r="D4" s="58" t="s">
        <v>109</v>
      </c>
      <c r="E4" s="58" t="s">
        <v>110</v>
      </c>
      <c r="F4" s="58" t="s">
        <v>111</v>
      </c>
      <c r="G4" s="58" t="s">
        <v>112</v>
      </c>
      <c r="H4" s="58" t="s">
        <v>112</v>
      </c>
      <c r="I4" s="58" t="s">
        <v>112</v>
      </c>
      <c r="J4" s="58" t="s">
        <v>113</v>
      </c>
      <c r="K4" s="58" t="s">
        <v>109</v>
      </c>
      <c r="L4" s="58" t="s">
        <v>110</v>
      </c>
      <c r="M4" s="58" t="s">
        <v>111</v>
      </c>
      <c r="N4" s="58" t="s">
        <v>112</v>
      </c>
      <c r="O4" s="58" t="s">
        <v>112</v>
      </c>
      <c r="P4" s="58" t="s">
        <v>112</v>
      </c>
      <c r="Q4" s="58" t="s">
        <v>113</v>
      </c>
      <c r="R4" s="58"/>
      <c r="S4" s="58"/>
    </row>
    <row r="5" spans="1:54" ht="60" x14ac:dyDescent="0.25">
      <c r="A5" s="57" t="s">
        <v>14</v>
      </c>
      <c r="B5" s="57" t="s">
        <v>15</v>
      </c>
      <c r="C5" s="57" t="s">
        <v>16</v>
      </c>
      <c r="D5" s="67" t="s">
        <v>114</v>
      </c>
      <c r="E5" s="67" t="s">
        <v>115</v>
      </c>
      <c r="F5" s="69" t="s">
        <v>116</v>
      </c>
      <c r="G5" s="69" t="s">
        <v>117</v>
      </c>
      <c r="H5" s="67" t="s">
        <v>118</v>
      </c>
      <c r="I5" s="68" t="s">
        <v>119</v>
      </c>
      <c r="J5" s="68" t="s">
        <v>120</v>
      </c>
      <c r="K5" s="71" t="s">
        <v>114</v>
      </c>
      <c r="L5" s="71" t="s">
        <v>115</v>
      </c>
      <c r="M5" s="73" t="s">
        <v>116</v>
      </c>
      <c r="N5" s="73" t="s">
        <v>117</v>
      </c>
      <c r="O5" s="71" t="s">
        <v>118</v>
      </c>
      <c r="P5" s="72" t="s">
        <v>119</v>
      </c>
      <c r="Q5" s="72" t="s">
        <v>120</v>
      </c>
      <c r="R5" s="59"/>
      <c r="S5" s="59"/>
    </row>
    <row r="6" spans="1:54" ht="15" x14ac:dyDescent="0.25">
      <c r="A6" s="62" t="s">
        <v>121</v>
      </c>
      <c r="B6" s="62" t="s">
        <v>121</v>
      </c>
      <c r="C6" s="63" t="s">
        <v>19</v>
      </c>
      <c r="D6" s="60">
        <v>276</v>
      </c>
      <c r="E6" s="60">
        <v>0</v>
      </c>
      <c r="F6" s="60">
        <v>0</v>
      </c>
      <c r="G6" s="60">
        <v>0</v>
      </c>
      <c r="H6" s="60">
        <v>17</v>
      </c>
      <c r="I6" s="60">
        <v>14</v>
      </c>
      <c r="J6" s="60">
        <v>296</v>
      </c>
      <c r="K6" s="60">
        <v>295</v>
      </c>
      <c r="L6" s="60">
        <v>1</v>
      </c>
      <c r="M6" s="60">
        <v>0</v>
      </c>
      <c r="N6" s="60">
        <v>0</v>
      </c>
      <c r="O6" s="60">
        <v>13</v>
      </c>
      <c r="P6" s="60">
        <v>11</v>
      </c>
      <c r="Q6" s="60">
        <v>277</v>
      </c>
      <c r="R6" s="60">
        <v>603</v>
      </c>
      <c r="S6" s="60">
        <v>597</v>
      </c>
    </row>
    <row r="7" spans="1:54" ht="15" x14ac:dyDescent="0.25">
      <c r="A7" s="64" t="s">
        <v>121</v>
      </c>
      <c r="B7" s="64" t="s">
        <v>121</v>
      </c>
      <c r="C7" t="s">
        <v>21</v>
      </c>
      <c r="D7" s="61">
        <v>280</v>
      </c>
      <c r="E7" s="61">
        <v>2</v>
      </c>
      <c r="F7" s="61">
        <v>0</v>
      </c>
      <c r="G7" s="61">
        <v>0</v>
      </c>
      <c r="H7" s="61">
        <v>7</v>
      </c>
      <c r="I7" s="61">
        <v>14</v>
      </c>
      <c r="J7" s="61">
        <v>299</v>
      </c>
      <c r="K7" s="61">
        <v>343</v>
      </c>
      <c r="L7" s="61">
        <v>4</v>
      </c>
      <c r="M7" s="61">
        <v>0</v>
      </c>
      <c r="N7" s="61">
        <v>0</v>
      </c>
      <c r="O7" s="61">
        <v>13</v>
      </c>
      <c r="P7" s="61">
        <v>14</v>
      </c>
      <c r="Q7" s="61">
        <v>299</v>
      </c>
      <c r="R7" s="61">
        <v>602</v>
      </c>
      <c r="S7" s="61">
        <v>673</v>
      </c>
    </row>
    <row r="8" spans="1:54" ht="15" x14ac:dyDescent="0.25">
      <c r="A8" s="65" t="s">
        <v>121</v>
      </c>
      <c r="B8" s="62" t="s">
        <v>121</v>
      </c>
      <c r="C8" s="63" t="s">
        <v>23</v>
      </c>
      <c r="D8" s="60">
        <v>272</v>
      </c>
      <c r="E8" s="60">
        <v>2</v>
      </c>
      <c r="F8" s="60">
        <v>0</v>
      </c>
      <c r="G8" s="60">
        <v>0</v>
      </c>
      <c r="H8" s="60">
        <v>5</v>
      </c>
      <c r="I8" s="60">
        <v>12</v>
      </c>
      <c r="J8" s="60">
        <v>285</v>
      </c>
      <c r="K8" s="60">
        <v>296</v>
      </c>
      <c r="L8" s="60">
        <v>2</v>
      </c>
      <c r="M8" s="60">
        <v>0</v>
      </c>
      <c r="N8" s="60">
        <v>0</v>
      </c>
      <c r="O8" s="60">
        <v>6</v>
      </c>
      <c r="P8" s="60">
        <v>12</v>
      </c>
      <c r="Q8" s="60">
        <v>285</v>
      </c>
      <c r="R8" s="60">
        <v>576</v>
      </c>
      <c r="S8" s="60">
        <v>601</v>
      </c>
    </row>
    <row r="9" spans="1:54" ht="15" x14ac:dyDescent="0.25">
      <c r="A9" s="64" t="s">
        <v>121</v>
      </c>
      <c r="B9" s="64" t="s">
        <v>121</v>
      </c>
      <c r="C9" t="s">
        <v>25</v>
      </c>
      <c r="D9" s="61">
        <v>278</v>
      </c>
      <c r="E9" s="61">
        <v>3</v>
      </c>
      <c r="F9" s="61">
        <v>0</v>
      </c>
      <c r="G9" s="61">
        <v>0</v>
      </c>
      <c r="H9" s="61">
        <v>11</v>
      </c>
      <c r="I9" s="61">
        <v>15</v>
      </c>
      <c r="J9" s="61">
        <v>247</v>
      </c>
      <c r="K9" s="61">
        <v>322</v>
      </c>
      <c r="L9" s="61">
        <v>3</v>
      </c>
      <c r="M9" s="61">
        <v>0</v>
      </c>
      <c r="N9" s="61">
        <v>0</v>
      </c>
      <c r="O9" s="61">
        <v>12</v>
      </c>
      <c r="P9" s="61">
        <v>15</v>
      </c>
      <c r="Q9" s="61">
        <v>247</v>
      </c>
      <c r="R9" s="61">
        <v>554</v>
      </c>
      <c r="S9" s="61">
        <v>599</v>
      </c>
    </row>
    <row r="10" spans="1:54" ht="15" x14ac:dyDescent="0.25">
      <c r="A10" s="62" t="s">
        <v>121</v>
      </c>
      <c r="B10" s="62" t="s">
        <v>121</v>
      </c>
      <c r="C10" s="63" t="s">
        <v>27</v>
      </c>
      <c r="D10" s="60">
        <v>284</v>
      </c>
      <c r="E10" s="60">
        <v>1</v>
      </c>
      <c r="F10" s="60">
        <v>0</v>
      </c>
      <c r="G10" s="60">
        <v>0</v>
      </c>
      <c r="H10" s="60">
        <v>7</v>
      </c>
      <c r="I10" s="60">
        <v>24</v>
      </c>
      <c r="J10" s="60">
        <v>288</v>
      </c>
      <c r="K10" s="60">
        <v>354</v>
      </c>
      <c r="L10" s="60">
        <v>2</v>
      </c>
      <c r="M10" s="60">
        <v>0</v>
      </c>
      <c r="N10" s="60">
        <v>0</v>
      </c>
      <c r="O10" s="60">
        <v>6</v>
      </c>
      <c r="P10" s="60">
        <v>23</v>
      </c>
      <c r="Q10" s="60">
        <v>279</v>
      </c>
      <c r="R10" s="60">
        <v>604</v>
      </c>
      <c r="S10" s="60">
        <v>664</v>
      </c>
    </row>
    <row r="11" spans="1:54" ht="15" x14ac:dyDescent="0.25">
      <c r="A11" s="64" t="s">
        <v>121</v>
      </c>
      <c r="B11" s="64" t="s">
        <v>121</v>
      </c>
      <c r="C11" t="s">
        <v>29</v>
      </c>
      <c r="D11" s="61">
        <v>276</v>
      </c>
      <c r="E11" s="61">
        <v>3</v>
      </c>
      <c r="F11" s="61">
        <v>0</v>
      </c>
      <c r="G11" s="61">
        <v>0</v>
      </c>
      <c r="H11" s="61">
        <v>9</v>
      </c>
      <c r="I11" s="61">
        <v>9</v>
      </c>
      <c r="J11" s="61">
        <v>249</v>
      </c>
      <c r="K11" s="61">
        <v>330</v>
      </c>
      <c r="L11" s="61">
        <v>6</v>
      </c>
      <c r="M11" s="61">
        <v>0</v>
      </c>
      <c r="N11" s="61">
        <v>0</v>
      </c>
      <c r="O11" s="61">
        <v>4</v>
      </c>
      <c r="P11" s="61">
        <v>9</v>
      </c>
      <c r="Q11" s="61">
        <v>248</v>
      </c>
      <c r="R11" s="61">
        <v>546</v>
      </c>
      <c r="S11" s="61">
        <v>597</v>
      </c>
    </row>
    <row r="12" spans="1:54" ht="15" x14ac:dyDescent="0.25">
      <c r="A12" s="65" t="s">
        <v>121</v>
      </c>
      <c r="B12" s="62" t="s">
        <v>121</v>
      </c>
      <c r="C12" s="63" t="s">
        <v>31</v>
      </c>
      <c r="D12" s="60">
        <v>269</v>
      </c>
      <c r="E12" s="60">
        <v>1</v>
      </c>
      <c r="F12" s="60">
        <v>0</v>
      </c>
      <c r="G12" s="60">
        <v>0</v>
      </c>
      <c r="H12" s="60">
        <v>13</v>
      </c>
      <c r="I12" s="60">
        <v>9</v>
      </c>
      <c r="J12" s="60">
        <v>260</v>
      </c>
      <c r="K12" s="60">
        <v>336</v>
      </c>
      <c r="L12" s="60">
        <v>1</v>
      </c>
      <c r="M12" s="60">
        <v>0</v>
      </c>
      <c r="N12" s="60">
        <v>0</v>
      </c>
      <c r="O12" s="60">
        <v>10</v>
      </c>
      <c r="P12" s="60">
        <v>9</v>
      </c>
      <c r="Q12" s="60">
        <v>260</v>
      </c>
      <c r="R12" s="60">
        <v>552</v>
      </c>
      <c r="S12" s="60">
        <v>616</v>
      </c>
    </row>
    <row r="13" spans="1:54" ht="15" x14ac:dyDescent="0.25">
      <c r="A13" s="66" t="s">
        <v>121</v>
      </c>
      <c r="B13" s="64" t="s">
        <v>121</v>
      </c>
      <c r="C13" t="s">
        <v>33</v>
      </c>
      <c r="D13" s="61">
        <v>288</v>
      </c>
      <c r="E13" s="61">
        <v>1</v>
      </c>
      <c r="F13" s="61">
        <v>0</v>
      </c>
      <c r="G13" s="61">
        <v>0</v>
      </c>
      <c r="H13" s="61">
        <v>13</v>
      </c>
      <c r="I13" s="61">
        <v>8</v>
      </c>
      <c r="J13" s="61">
        <v>273</v>
      </c>
      <c r="K13" s="61">
        <v>262</v>
      </c>
      <c r="L13" s="61">
        <v>1</v>
      </c>
      <c r="M13" s="61">
        <v>0</v>
      </c>
      <c r="N13" s="61">
        <v>0</v>
      </c>
      <c r="O13" s="61">
        <v>9</v>
      </c>
      <c r="P13" s="61">
        <v>8</v>
      </c>
      <c r="Q13" s="61">
        <v>288</v>
      </c>
      <c r="R13" s="61">
        <v>583</v>
      </c>
      <c r="S13" s="61">
        <v>568</v>
      </c>
    </row>
    <row r="14" spans="1:54" ht="15" x14ac:dyDescent="0.25">
      <c r="A14" s="65" t="s">
        <v>122</v>
      </c>
      <c r="B14" s="62" t="s">
        <v>123</v>
      </c>
      <c r="C14" s="63" t="s">
        <v>35</v>
      </c>
      <c r="D14" s="60">
        <v>98</v>
      </c>
      <c r="E14" s="60">
        <v>4</v>
      </c>
      <c r="F14" s="60">
        <v>0</v>
      </c>
      <c r="G14" s="60">
        <v>0</v>
      </c>
      <c r="H14" s="60">
        <v>2</v>
      </c>
      <c r="I14" s="60">
        <v>0</v>
      </c>
      <c r="J14" s="60">
        <v>61</v>
      </c>
      <c r="K14" s="60">
        <v>101</v>
      </c>
      <c r="L14" s="60">
        <v>2</v>
      </c>
      <c r="M14" s="60">
        <v>0</v>
      </c>
      <c r="N14" s="60">
        <v>0</v>
      </c>
      <c r="O14" s="60">
        <v>3</v>
      </c>
      <c r="P14" s="60">
        <v>0</v>
      </c>
      <c r="Q14" s="60">
        <v>61</v>
      </c>
      <c r="R14" s="60">
        <v>165</v>
      </c>
      <c r="S14" s="60">
        <v>167</v>
      </c>
    </row>
    <row r="15" spans="1:54" ht="15" x14ac:dyDescent="0.25">
      <c r="A15" s="64" t="s">
        <v>124</v>
      </c>
      <c r="B15" s="64" t="s">
        <v>125</v>
      </c>
      <c r="C15" t="s">
        <v>37</v>
      </c>
      <c r="D15" s="61">
        <v>354</v>
      </c>
      <c r="E15" s="61">
        <v>2</v>
      </c>
      <c r="F15" s="61">
        <v>0</v>
      </c>
      <c r="G15" s="61">
        <v>0</v>
      </c>
      <c r="H15" s="61">
        <v>9</v>
      </c>
      <c r="I15" s="61">
        <v>0</v>
      </c>
      <c r="J15" s="61">
        <v>267</v>
      </c>
      <c r="K15" s="61">
        <v>520</v>
      </c>
      <c r="L15" s="61">
        <v>1</v>
      </c>
      <c r="M15" s="61">
        <v>0</v>
      </c>
      <c r="N15" s="61">
        <v>0</v>
      </c>
      <c r="O15" s="61">
        <v>8</v>
      </c>
      <c r="P15" s="61">
        <v>0</v>
      </c>
      <c r="Q15" s="61">
        <v>222</v>
      </c>
      <c r="R15" s="61">
        <v>632</v>
      </c>
      <c r="S15" s="61">
        <v>751</v>
      </c>
    </row>
    <row r="16" spans="1:54" ht="15" x14ac:dyDescent="0.25">
      <c r="A16" s="62" t="s">
        <v>124</v>
      </c>
      <c r="B16" s="62" t="s">
        <v>125</v>
      </c>
      <c r="C16" s="63" t="s">
        <v>38</v>
      </c>
      <c r="D16" s="60">
        <v>360</v>
      </c>
      <c r="E16" s="60">
        <v>2</v>
      </c>
      <c r="F16" s="60">
        <v>0</v>
      </c>
      <c r="G16" s="60">
        <v>0</v>
      </c>
      <c r="H16" s="60">
        <v>10</v>
      </c>
      <c r="I16" s="60">
        <v>9</v>
      </c>
      <c r="J16" s="60">
        <v>296</v>
      </c>
      <c r="K16" s="60">
        <v>504</v>
      </c>
      <c r="L16" s="60">
        <v>3</v>
      </c>
      <c r="M16" s="60">
        <v>0</v>
      </c>
      <c r="N16" s="60">
        <v>0</v>
      </c>
      <c r="O16" s="60">
        <v>10</v>
      </c>
      <c r="P16" s="60">
        <v>8</v>
      </c>
      <c r="Q16" s="60">
        <v>253</v>
      </c>
      <c r="R16" s="60">
        <v>677</v>
      </c>
      <c r="S16" s="60">
        <v>778</v>
      </c>
    </row>
    <row r="17" spans="1:19" ht="15" x14ac:dyDescent="0.25">
      <c r="A17" s="64" t="s">
        <v>124</v>
      </c>
      <c r="B17" s="64" t="s">
        <v>125</v>
      </c>
      <c r="C17" t="s">
        <v>40</v>
      </c>
      <c r="D17" s="61">
        <v>370</v>
      </c>
      <c r="E17" s="61">
        <v>2</v>
      </c>
      <c r="F17" s="61">
        <v>0</v>
      </c>
      <c r="G17" s="61">
        <v>0</v>
      </c>
      <c r="H17" s="61">
        <v>5</v>
      </c>
      <c r="I17" s="61">
        <v>7</v>
      </c>
      <c r="J17" s="61">
        <v>289</v>
      </c>
      <c r="K17" s="61">
        <v>518</v>
      </c>
      <c r="L17" s="61">
        <v>1</v>
      </c>
      <c r="M17" s="61">
        <v>0</v>
      </c>
      <c r="N17" s="61">
        <v>0</v>
      </c>
      <c r="O17" s="61">
        <v>1</v>
      </c>
      <c r="P17" s="61">
        <v>4</v>
      </c>
      <c r="Q17" s="61">
        <v>254</v>
      </c>
      <c r="R17" s="61">
        <v>673</v>
      </c>
      <c r="S17" s="61">
        <v>778</v>
      </c>
    </row>
    <row r="18" spans="1:19" ht="15" x14ac:dyDescent="0.25">
      <c r="A18" s="62" t="s">
        <v>124</v>
      </c>
      <c r="B18" s="62" t="s">
        <v>125</v>
      </c>
      <c r="C18" s="63" t="s">
        <v>41</v>
      </c>
      <c r="D18" s="60">
        <v>368</v>
      </c>
      <c r="E18" s="60">
        <v>1</v>
      </c>
      <c r="F18" s="60">
        <v>0</v>
      </c>
      <c r="G18" s="60">
        <v>0</v>
      </c>
      <c r="H18" s="60">
        <v>5</v>
      </c>
      <c r="I18" s="60">
        <v>9</v>
      </c>
      <c r="J18" s="60">
        <v>218</v>
      </c>
      <c r="K18" s="60">
        <v>373</v>
      </c>
      <c r="L18" s="60">
        <v>0</v>
      </c>
      <c r="M18" s="60">
        <v>0</v>
      </c>
      <c r="N18" s="60">
        <v>0</v>
      </c>
      <c r="O18" s="60">
        <v>1</v>
      </c>
      <c r="P18" s="60">
        <v>9</v>
      </c>
      <c r="Q18" s="60">
        <v>220</v>
      </c>
      <c r="R18" s="60">
        <v>601</v>
      </c>
      <c r="S18" s="60">
        <v>603</v>
      </c>
    </row>
    <row r="19" spans="1:19" ht="15" x14ac:dyDescent="0.25">
      <c r="A19" s="66" t="s">
        <v>124</v>
      </c>
      <c r="B19" s="64" t="s">
        <v>125</v>
      </c>
      <c r="C19" t="s">
        <v>126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1</v>
      </c>
      <c r="J19" s="61">
        <v>195</v>
      </c>
      <c r="K19" s="61">
        <v>45</v>
      </c>
      <c r="L19" s="61">
        <v>0</v>
      </c>
      <c r="M19" s="61">
        <v>0</v>
      </c>
      <c r="N19" s="61">
        <v>0</v>
      </c>
      <c r="O19" s="61">
        <v>0</v>
      </c>
      <c r="P19" s="61">
        <v>1</v>
      </c>
      <c r="Q19" s="61">
        <v>289</v>
      </c>
      <c r="R19" s="61">
        <v>196</v>
      </c>
      <c r="S19" s="61">
        <v>335</v>
      </c>
    </row>
    <row r="20" spans="1:19" ht="15" x14ac:dyDescent="0.25">
      <c r="A20" s="65" t="s">
        <v>124</v>
      </c>
      <c r="B20" s="62" t="s">
        <v>127</v>
      </c>
      <c r="C20" s="63" t="s">
        <v>43</v>
      </c>
      <c r="D20" s="60">
        <v>275</v>
      </c>
      <c r="E20" s="60">
        <v>2</v>
      </c>
      <c r="F20" s="60">
        <v>0</v>
      </c>
      <c r="G20" s="60">
        <v>0</v>
      </c>
      <c r="H20" s="60">
        <v>2</v>
      </c>
      <c r="I20" s="60">
        <v>0</v>
      </c>
      <c r="J20" s="60">
        <v>72</v>
      </c>
      <c r="K20" s="60">
        <v>486</v>
      </c>
      <c r="L20" s="60">
        <v>2</v>
      </c>
      <c r="M20" s="60">
        <v>0</v>
      </c>
      <c r="N20" s="60">
        <v>0</v>
      </c>
      <c r="O20" s="60">
        <v>2</v>
      </c>
      <c r="P20" s="60">
        <v>0</v>
      </c>
      <c r="Q20" s="60">
        <v>62</v>
      </c>
      <c r="R20" s="60">
        <v>351</v>
      </c>
      <c r="S20" s="60">
        <v>552</v>
      </c>
    </row>
    <row r="21" spans="1:19" ht="15" x14ac:dyDescent="0.25">
      <c r="A21" s="66" t="s">
        <v>128</v>
      </c>
      <c r="B21" s="64" t="s">
        <v>129</v>
      </c>
      <c r="C21" t="s">
        <v>45</v>
      </c>
      <c r="D21" s="61">
        <v>549</v>
      </c>
      <c r="E21" s="61">
        <v>8</v>
      </c>
      <c r="F21" s="61">
        <v>0</v>
      </c>
      <c r="G21" s="61">
        <v>0</v>
      </c>
      <c r="H21" s="61">
        <v>23</v>
      </c>
      <c r="I21" s="61">
        <v>8</v>
      </c>
      <c r="J21" s="61">
        <v>220</v>
      </c>
      <c r="K21" s="61">
        <v>677</v>
      </c>
      <c r="L21" s="61">
        <v>9</v>
      </c>
      <c r="M21" s="61">
        <v>0</v>
      </c>
      <c r="N21" s="61">
        <v>0</v>
      </c>
      <c r="O21" s="61">
        <v>17</v>
      </c>
      <c r="P21" s="61">
        <v>5</v>
      </c>
      <c r="Q21" s="61">
        <v>154</v>
      </c>
      <c r="R21" s="61">
        <v>808</v>
      </c>
      <c r="S21" s="61">
        <v>862</v>
      </c>
    </row>
    <row r="22" spans="1:19" ht="15" x14ac:dyDescent="0.25">
      <c r="A22" s="62" t="s">
        <v>130</v>
      </c>
      <c r="B22" s="62" t="s">
        <v>131</v>
      </c>
      <c r="C22" s="63" t="s">
        <v>47</v>
      </c>
      <c r="D22" s="60">
        <v>496</v>
      </c>
      <c r="E22" s="60">
        <v>4</v>
      </c>
      <c r="F22" s="60">
        <v>0</v>
      </c>
      <c r="G22" s="60">
        <v>0</v>
      </c>
      <c r="H22" s="60">
        <v>7</v>
      </c>
      <c r="I22" s="60">
        <v>8</v>
      </c>
      <c r="J22" s="60">
        <v>262</v>
      </c>
      <c r="K22" s="60">
        <v>894</v>
      </c>
      <c r="L22" s="60">
        <v>4</v>
      </c>
      <c r="M22" s="60">
        <v>0</v>
      </c>
      <c r="N22" s="60">
        <v>0</v>
      </c>
      <c r="O22" s="60">
        <v>8</v>
      </c>
      <c r="P22" s="60">
        <v>8</v>
      </c>
      <c r="Q22" s="60">
        <v>364</v>
      </c>
      <c r="R22" s="60">
        <v>777</v>
      </c>
      <c r="S22" s="60">
        <v>1278</v>
      </c>
    </row>
    <row r="23" spans="1:19" ht="15" x14ac:dyDescent="0.25">
      <c r="A23" s="66" t="s">
        <v>130</v>
      </c>
      <c r="B23" s="64" t="s">
        <v>131</v>
      </c>
      <c r="C23" t="s">
        <v>48</v>
      </c>
      <c r="D23" s="61">
        <v>510</v>
      </c>
      <c r="E23" s="61">
        <v>2</v>
      </c>
      <c r="F23" s="61">
        <v>0</v>
      </c>
      <c r="G23" s="61">
        <v>2</v>
      </c>
      <c r="H23" s="61">
        <v>6</v>
      </c>
      <c r="I23" s="61">
        <v>0</v>
      </c>
      <c r="J23" s="61">
        <v>260</v>
      </c>
      <c r="K23" s="61">
        <v>944</v>
      </c>
      <c r="L23" s="61">
        <v>1</v>
      </c>
      <c r="M23" s="61">
        <v>0</v>
      </c>
      <c r="N23" s="61">
        <v>2</v>
      </c>
      <c r="O23" s="61">
        <v>9</v>
      </c>
      <c r="P23" s="61">
        <v>0</v>
      </c>
      <c r="Q23" s="61">
        <v>252</v>
      </c>
      <c r="R23" s="61">
        <v>780</v>
      </c>
      <c r="S23" s="61">
        <v>1208</v>
      </c>
    </row>
    <row r="24" spans="1:19" ht="15" x14ac:dyDescent="0.25">
      <c r="A24" s="65" t="s">
        <v>130</v>
      </c>
      <c r="B24" s="62" t="s">
        <v>132</v>
      </c>
      <c r="C24" s="63" t="s">
        <v>52</v>
      </c>
      <c r="D24" s="60">
        <v>365</v>
      </c>
      <c r="E24" s="60">
        <v>2</v>
      </c>
      <c r="F24" s="60">
        <v>0</v>
      </c>
      <c r="G24" s="60">
        <v>0</v>
      </c>
      <c r="H24" s="60">
        <v>2</v>
      </c>
      <c r="I24" s="60">
        <v>0</v>
      </c>
      <c r="J24" s="60">
        <v>41</v>
      </c>
      <c r="K24" s="60">
        <v>646</v>
      </c>
      <c r="L24" s="60">
        <v>3</v>
      </c>
      <c r="M24" s="60">
        <v>0</v>
      </c>
      <c r="N24" s="60">
        <v>0</v>
      </c>
      <c r="O24" s="60">
        <v>5</v>
      </c>
      <c r="P24" s="60">
        <v>0</v>
      </c>
      <c r="Q24" s="60">
        <v>43</v>
      </c>
      <c r="R24" s="60">
        <v>410</v>
      </c>
      <c r="S24" s="60">
        <v>697</v>
      </c>
    </row>
    <row r="25" spans="1:19" ht="15" x14ac:dyDescent="0.25">
      <c r="A25" s="66" t="s">
        <v>130</v>
      </c>
      <c r="B25" s="64" t="s">
        <v>133</v>
      </c>
      <c r="C25" t="s">
        <v>50</v>
      </c>
      <c r="D25" s="61">
        <v>441</v>
      </c>
      <c r="E25" s="61">
        <v>1</v>
      </c>
      <c r="F25" s="61">
        <v>0</v>
      </c>
      <c r="G25" s="61">
        <v>0</v>
      </c>
      <c r="H25" s="61">
        <v>5</v>
      </c>
      <c r="I25" s="61">
        <v>2</v>
      </c>
      <c r="J25" s="61">
        <v>119</v>
      </c>
      <c r="K25" s="61">
        <v>468</v>
      </c>
      <c r="L25" s="61">
        <v>2</v>
      </c>
      <c r="M25" s="61">
        <v>0</v>
      </c>
      <c r="N25" s="61">
        <v>0</v>
      </c>
      <c r="O25" s="61">
        <v>5</v>
      </c>
      <c r="P25" s="61">
        <v>1</v>
      </c>
      <c r="Q25" s="61">
        <v>104</v>
      </c>
      <c r="R25" s="61">
        <v>568</v>
      </c>
      <c r="S25" s="61">
        <v>580</v>
      </c>
    </row>
    <row r="26" spans="1:19" x14ac:dyDescent="0.2">
      <c r="A26" t="s">
        <v>130</v>
      </c>
      <c r="B26" t="s">
        <v>134</v>
      </c>
      <c r="C26" t="s">
        <v>54</v>
      </c>
      <c r="D26">
        <v>740</v>
      </c>
      <c r="E26">
        <v>1</v>
      </c>
      <c r="F26">
        <v>0</v>
      </c>
      <c r="G26">
        <v>0</v>
      </c>
      <c r="H26">
        <v>1</v>
      </c>
      <c r="I26">
        <v>4</v>
      </c>
      <c r="J26">
        <v>134</v>
      </c>
      <c r="K26">
        <v>729</v>
      </c>
      <c r="L26">
        <v>1</v>
      </c>
      <c r="M26">
        <v>0</v>
      </c>
      <c r="N26">
        <v>0</v>
      </c>
      <c r="O26">
        <v>2</v>
      </c>
      <c r="P26">
        <v>3</v>
      </c>
      <c r="Q26">
        <v>127</v>
      </c>
      <c r="R26">
        <v>880</v>
      </c>
      <c r="S26">
        <v>862</v>
      </c>
    </row>
    <row r="27" spans="1:19" x14ac:dyDescent="0.2">
      <c r="A27" t="s">
        <v>135</v>
      </c>
      <c r="B27" t="s">
        <v>136</v>
      </c>
      <c r="C27" t="s">
        <v>56</v>
      </c>
      <c r="D27">
        <v>313</v>
      </c>
      <c r="E27">
        <v>0</v>
      </c>
      <c r="F27">
        <v>0</v>
      </c>
      <c r="G27">
        <v>0</v>
      </c>
      <c r="H27">
        <v>5</v>
      </c>
      <c r="I27">
        <v>2</v>
      </c>
      <c r="J27">
        <v>58</v>
      </c>
      <c r="K27">
        <v>409</v>
      </c>
      <c r="L27">
        <v>1</v>
      </c>
      <c r="M27">
        <v>0</v>
      </c>
      <c r="N27">
        <v>0</v>
      </c>
      <c r="O27">
        <v>10</v>
      </c>
      <c r="P27">
        <v>3</v>
      </c>
      <c r="Q27">
        <v>72</v>
      </c>
      <c r="R27">
        <v>378</v>
      </c>
      <c r="S27">
        <v>495</v>
      </c>
    </row>
    <row r="28" spans="1:19" x14ac:dyDescent="0.2">
      <c r="A28" t="s">
        <v>135</v>
      </c>
      <c r="B28" t="s">
        <v>136</v>
      </c>
      <c r="C28" t="s">
        <v>57</v>
      </c>
      <c r="D28">
        <v>306</v>
      </c>
      <c r="E28">
        <v>0</v>
      </c>
      <c r="F28">
        <v>0</v>
      </c>
      <c r="G28">
        <v>0</v>
      </c>
      <c r="H28">
        <v>5</v>
      </c>
      <c r="I28">
        <v>0</v>
      </c>
      <c r="J28">
        <v>58</v>
      </c>
      <c r="K28">
        <v>382</v>
      </c>
      <c r="L28">
        <v>0</v>
      </c>
      <c r="M28">
        <v>0</v>
      </c>
      <c r="N28">
        <v>0</v>
      </c>
      <c r="O28">
        <v>8</v>
      </c>
      <c r="P28">
        <v>0</v>
      </c>
      <c r="Q28">
        <v>67</v>
      </c>
      <c r="R28">
        <v>369</v>
      </c>
      <c r="S28">
        <v>457</v>
      </c>
    </row>
    <row r="29" spans="1:19" x14ac:dyDescent="0.2">
      <c r="A29" t="s">
        <v>135</v>
      </c>
      <c r="B29" t="s">
        <v>137</v>
      </c>
      <c r="C29" t="s">
        <v>59</v>
      </c>
      <c r="D29">
        <v>215</v>
      </c>
      <c r="E29">
        <v>0</v>
      </c>
      <c r="F29">
        <v>0</v>
      </c>
      <c r="G29">
        <v>0</v>
      </c>
      <c r="H29">
        <v>5</v>
      </c>
      <c r="I29">
        <v>9</v>
      </c>
      <c r="J29">
        <v>156</v>
      </c>
      <c r="K29">
        <v>316</v>
      </c>
      <c r="L29">
        <v>0</v>
      </c>
      <c r="M29">
        <v>0</v>
      </c>
      <c r="N29">
        <v>0</v>
      </c>
      <c r="O29">
        <v>5</v>
      </c>
      <c r="P29">
        <v>10</v>
      </c>
      <c r="Q29">
        <v>159</v>
      </c>
      <c r="R29">
        <v>385</v>
      </c>
      <c r="S29">
        <v>490</v>
      </c>
    </row>
    <row r="30" spans="1:19" x14ac:dyDescent="0.2">
      <c r="A30" t="s">
        <v>135</v>
      </c>
      <c r="B30" t="s">
        <v>138</v>
      </c>
      <c r="C30" t="s">
        <v>61</v>
      </c>
      <c r="D30">
        <v>615</v>
      </c>
      <c r="E30">
        <v>0</v>
      </c>
      <c r="F30">
        <v>0</v>
      </c>
      <c r="G30">
        <v>0</v>
      </c>
      <c r="H30">
        <v>9</v>
      </c>
      <c r="I30">
        <v>0</v>
      </c>
      <c r="J30">
        <v>116</v>
      </c>
      <c r="K30">
        <v>934</v>
      </c>
      <c r="L30">
        <v>0</v>
      </c>
      <c r="M30">
        <v>0</v>
      </c>
      <c r="N30">
        <v>0</v>
      </c>
      <c r="O30">
        <v>10</v>
      </c>
      <c r="P30">
        <v>0</v>
      </c>
      <c r="Q30">
        <v>154</v>
      </c>
      <c r="R30">
        <v>740</v>
      </c>
      <c r="S30">
        <v>1098</v>
      </c>
    </row>
    <row r="31" spans="1:19" x14ac:dyDescent="0.2">
      <c r="A31" t="s">
        <v>135</v>
      </c>
      <c r="B31" t="s">
        <v>139</v>
      </c>
      <c r="C31" t="s">
        <v>63</v>
      </c>
      <c r="D31">
        <v>312</v>
      </c>
      <c r="E31">
        <v>4</v>
      </c>
      <c r="F31">
        <v>1</v>
      </c>
      <c r="G31">
        <v>0</v>
      </c>
      <c r="H31">
        <v>8</v>
      </c>
      <c r="I31">
        <v>0</v>
      </c>
      <c r="J31">
        <v>125</v>
      </c>
      <c r="K31">
        <v>676</v>
      </c>
      <c r="L31">
        <v>4</v>
      </c>
      <c r="M31">
        <v>1</v>
      </c>
      <c r="N31">
        <v>0</v>
      </c>
      <c r="O31">
        <v>18</v>
      </c>
      <c r="P31">
        <v>0</v>
      </c>
      <c r="Q31">
        <v>145</v>
      </c>
      <c r="R31">
        <v>450</v>
      </c>
      <c r="S31">
        <v>844</v>
      </c>
    </row>
    <row r="32" spans="1:19" x14ac:dyDescent="0.2">
      <c r="A32" t="s">
        <v>140</v>
      </c>
      <c r="B32" t="s">
        <v>141</v>
      </c>
      <c r="C32" t="s">
        <v>65</v>
      </c>
      <c r="D32">
        <v>316</v>
      </c>
      <c r="E32">
        <v>1</v>
      </c>
      <c r="F32">
        <v>0</v>
      </c>
      <c r="G32">
        <v>0</v>
      </c>
      <c r="H32">
        <v>4</v>
      </c>
      <c r="I32">
        <v>3</v>
      </c>
      <c r="J32">
        <v>144</v>
      </c>
      <c r="K32">
        <v>666</v>
      </c>
      <c r="L32">
        <v>1</v>
      </c>
      <c r="M32">
        <v>0</v>
      </c>
      <c r="N32">
        <v>0</v>
      </c>
      <c r="O32">
        <v>4</v>
      </c>
      <c r="P32">
        <v>3</v>
      </c>
      <c r="Q32">
        <v>152</v>
      </c>
      <c r="R32">
        <v>468</v>
      </c>
      <c r="S32">
        <v>826</v>
      </c>
    </row>
    <row r="33" spans="1:19" x14ac:dyDescent="0.2">
      <c r="A33" t="s">
        <v>140</v>
      </c>
      <c r="B33" t="s">
        <v>142</v>
      </c>
      <c r="C33" t="s">
        <v>68</v>
      </c>
      <c r="D33">
        <v>177</v>
      </c>
      <c r="E33">
        <v>2</v>
      </c>
      <c r="F33">
        <v>0</v>
      </c>
      <c r="G33">
        <v>0</v>
      </c>
      <c r="H33">
        <v>2</v>
      </c>
      <c r="I33">
        <v>0</v>
      </c>
      <c r="J33">
        <v>74</v>
      </c>
      <c r="K33">
        <v>258</v>
      </c>
      <c r="L33">
        <v>3</v>
      </c>
      <c r="M33">
        <v>0</v>
      </c>
      <c r="N33">
        <v>0</v>
      </c>
      <c r="O33">
        <v>2</v>
      </c>
      <c r="P33">
        <v>0</v>
      </c>
      <c r="Q33">
        <v>80</v>
      </c>
      <c r="R33">
        <v>255</v>
      </c>
      <c r="S33">
        <v>343</v>
      </c>
    </row>
    <row r="34" spans="1:19" x14ac:dyDescent="0.2">
      <c r="A34" t="s">
        <v>143</v>
      </c>
      <c r="B34" t="s">
        <v>144</v>
      </c>
      <c r="C34" t="s">
        <v>70</v>
      </c>
      <c r="D34">
        <v>279</v>
      </c>
      <c r="E34">
        <v>8</v>
      </c>
      <c r="F34">
        <v>0</v>
      </c>
      <c r="G34">
        <v>0</v>
      </c>
      <c r="H34">
        <v>20</v>
      </c>
      <c r="I34">
        <v>0</v>
      </c>
      <c r="J34">
        <v>317</v>
      </c>
      <c r="K34">
        <v>447</v>
      </c>
      <c r="L34">
        <v>5</v>
      </c>
      <c r="M34">
        <v>0</v>
      </c>
      <c r="N34">
        <v>0</v>
      </c>
      <c r="O34">
        <v>16</v>
      </c>
      <c r="P34">
        <v>0</v>
      </c>
      <c r="Q34">
        <v>273</v>
      </c>
      <c r="R34">
        <v>624</v>
      </c>
      <c r="S34">
        <v>741</v>
      </c>
    </row>
    <row r="35" spans="1:19" x14ac:dyDescent="0.2">
      <c r="A35" t="s">
        <v>143</v>
      </c>
      <c r="B35" t="s">
        <v>145</v>
      </c>
      <c r="C35" t="s">
        <v>74</v>
      </c>
      <c r="D35">
        <v>622</v>
      </c>
      <c r="E35">
        <v>8</v>
      </c>
      <c r="F35">
        <v>0</v>
      </c>
      <c r="G35">
        <v>0</v>
      </c>
      <c r="H35">
        <v>32</v>
      </c>
      <c r="I35">
        <v>7</v>
      </c>
      <c r="J35">
        <v>403</v>
      </c>
      <c r="K35">
        <v>1362</v>
      </c>
      <c r="L35">
        <v>9</v>
      </c>
      <c r="M35">
        <v>0</v>
      </c>
      <c r="N35">
        <v>0</v>
      </c>
      <c r="O35">
        <v>37</v>
      </c>
      <c r="P35">
        <v>8</v>
      </c>
      <c r="Q35">
        <v>438</v>
      </c>
      <c r="R35">
        <v>1072</v>
      </c>
      <c r="S35">
        <v>1854</v>
      </c>
    </row>
    <row r="36" spans="1:19" x14ac:dyDescent="0.2">
      <c r="A36" t="s">
        <v>143</v>
      </c>
      <c r="B36" t="s">
        <v>146</v>
      </c>
      <c r="C36" t="s">
        <v>72</v>
      </c>
      <c r="D36">
        <v>152</v>
      </c>
      <c r="E36">
        <v>4</v>
      </c>
      <c r="F36">
        <v>0</v>
      </c>
      <c r="G36">
        <v>0</v>
      </c>
      <c r="H36">
        <v>8</v>
      </c>
      <c r="I36">
        <v>7</v>
      </c>
      <c r="J36">
        <v>97</v>
      </c>
      <c r="K36">
        <v>410</v>
      </c>
      <c r="L36">
        <v>3</v>
      </c>
      <c r="M36">
        <v>0</v>
      </c>
      <c r="N36">
        <v>0</v>
      </c>
      <c r="O36">
        <v>7</v>
      </c>
      <c r="P36">
        <v>10</v>
      </c>
      <c r="Q36">
        <v>161</v>
      </c>
      <c r="R36">
        <v>268</v>
      </c>
      <c r="S36">
        <v>591</v>
      </c>
    </row>
    <row r="37" spans="1:19" x14ac:dyDescent="0.2">
      <c r="A37" t="s">
        <v>147</v>
      </c>
      <c r="B37" t="s">
        <v>148</v>
      </c>
      <c r="C37" t="s">
        <v>76</v>
      </c>
      <c r="D37">
        <v>203</v>
      </c>
      <c r="E37">
        <v>1</v>
      </c>
      <c r="F37">
        <v>0</v>
      </c>
      <c r="G37">
        <v>0</v>
      </c>
      <c r="H37">
        <v>4</v>
      </c>
      <c r="I37">
        <v>0</v>
      </c>
      <c r="J37">
        <v>49</v>
      </c>
      <c r="K37">
        <v>241</v>
      </c>
      <c r="L37">
        <v>2</v>
      </c>
      <c r="M37">
        <v>0</v>
      </c>
      <c r="N37">
        <v>0</v>
      </c>
      <c r="O37">
        <v>8</v>
      </c>
      <c r="P37">
        <v>0</v>
      </c>
      <c r="Q37">
        <v>53</v>
      </c>
      <c r="R37">
        <v>257</v>
      </c>
      <c r="S37">
        <v>304</v>
      </c>
    </row>
    <row r="38" spans="1:19" x14ac:dyDescent="0.2">
      <c r="A38" s="70" t="s">
        <v>149</v>
      </c>
      <c r="B38" s="70" t="s">
        <v>150</v>
      </c>
      <c r="C38" s="70" t="s">
        <v>78</v>
      </c>
      <c r="D38" s="70">
        <v>440</v>
      </c>
      <c r="E38" s="70">
        <v>5</v>
      </c>
      <c r="F38" s="70">
        <v>0</v>
      </c>
      <c r="G38" s="70">
        <v>0</v>
      </c>
      <c r="H38" s="70">
        <v>11</v>
      </c>
      <c r="I38" s="70">
        <v>1</v>
      </c>
      <c r="J38" s="70">
        <v>56</v>
      </c>
      <c r="K38" s="70">
        <v>459</v>
      </c>
      <c r="L38" s="70">
        <v>4</v>
      </c>
      <c r="M38" s="70">
        <v>0</v>
      </c>
      <c r="N38" s="70">
        <v>0</v>
      </c>
      <c r="O38" s="70">
        <v>9</v>
      </c>
      <c r="P38" s="70">
        <v>1</v>
      </c>
      <c r="Q38" s="70">
        <v>47</v>
      </c>
      <c r="R38" s="70">
        <v>513</v>
      </c>
      <c r="S38" s="70">
        <v>520</v>
      </c>
    </row>
    <row r="39" spans="1:19" x14ac:dyDescent="0.2">
      <c r="A39" t="s">
        <v>149</v>
      </c>
      <c r="B39" t="s">
        <v>151</v>
      </c>
      <c r="C39" t="s">
        <v>80</v>
      </c>
      <c r="D39">
        <v>248</v>
      </c>
      <c r="E39">
        <v>3</v>
      </c>
      <c r="F39">
        <v>0</v>
      </c>
      <c r="G39">
        <v>0</v>
      </c>
      <c r="H39">
        <v>0</v>
      </c>
      <c r="I39">
        <v>0</v>
      </c>
      <c r="J39">
        <v>24</v>
      </c>
      <c r="K39">
        <v>236</v>
      </c>
      <c r="L39">
        <v>3</v>
      </c>
      <c r="M39">
        <v>0</v>
      </c>
      <c r="N39">
        <v>0</v>
      </c>
      <c r="O39">
        <v>0</v>
      </c>
      <c r="P39">
        <v>0</v>
      </c>
      <c r="Q39">
        <v>24</v>
      </c>
      <c r="R39">
        <v>275</v>
      </c>
      <c r="S39">
        <v>263</v>
      </c>
    </row>
    <row r="40" spans="1:19" x14ac:dyDescent="0.2">
      <c r="A40" t="s">
        <v>152</v>
      </c>
      <c r="B40" t="s">
        <v>153</v>
      </c>
      <c r="C40" t="s">
        <v>82</v>
      </c>
      <c r="D40">
        <v>237</v>
      </c>
      <c r="E40">
        <v>3</v>
      </c>
      <c r="F40">
        <v>0</v>
      </c>
      <c r="G40">
        <v>0</v>
      </c>
      <c r="H40">
        <v>1</v>
      </c>
      <c r="I40">
        <v>0</v>
      </c>
      <c r="J40">
        <v>95</v>
      </c>
      <c r="K40">
        <v>255</v>
      </c>
      <c r="L40">
        <v>2</v>
      </c>
      <c r="M40">
        <v>0</v>
      </c>
      <c r="N40">
        <v>0</v>
      </c>
      <c r="O40">
        <v>1</v>
      </c>
      <c r="P40">
        <v>1</v>
      </c>
      <c r="Q40">
        <v>92</v>
      </c>
      <c r="R40">
        <v>336</v>
      </c>
      <c r="S40">
        <v>351</v>
      </c>
    </row>
    <row r="41" spans="1:19" x14ac:dyDescent="0.2">
      <c r="A41" s="74" t="s">
        <v>154</v>
      </c>
      <c r="B41" s="74"/>
      <c r="C41" s="74"/>
      <c r="D41" s="74">
        <v>11584</v>
      </c>
      <c r="E41" s="74">
        <v>83</v>
      </c>
      <c r="F41" s="74">
        <v>1</v>
      </c>
      <c r="G41" s="74">
        <v>2</v>
      </c>
      <c r="H41" s="74">
        <v>273</v>
      </c>
      <c r="I41" s="74">
        <v>182</v>
      </c>
      <c r="J41" s="74">
        <v>6403</v>
      </c>
      <c r="K41" s="74">
        <v>16494</v>
      </c>
      <c r="L41" s="74">
        <v>86</v>
      </c>
      <c r="M41" s="74">
        <v>1</v>
      </c>
      <c r="N41" s="74">
        <v>2</v>
      </c>
      <c r="O41" s="74">
        <v>279</v>
      </c>
      <c r="P41" s="74">
        <v>176</v>
      </c>
      <c r="Q41" s="74">
        <v>6505</v>
      </c>
      <c r="R41" s="74">
        <v>18528</v>
      </c>
      <c r="S41" s="74">
        <v>23543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8C2D4BA-F4DD-4393-B410-4A17BBFF30F4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Salas</vt:lpstr>
      <vt:lpstr>Localidad</vt:lpstr>
      <vt:lpstr>Dep</vt:lpstr>
      <vt:lpstr>DepT</vt:lpstr>
      <vt:lpstr>Base de Datos</vt:lpstr>
      <vt:lpstr>Salas!Área_de_impresión</vt:lpstr>
    </vt:vector>
  </TitlesOfParts>
  <Manager/>
  <Company>Poder Justicia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dcterms:created xsi:type="dcterms:W3CDTF">2001-05-31T15:28:21Z</dcterms:created>
  <dcterms:modified xsi:type="dcterms:W3CDTF">2022-01-26T20:06:14Z</dcterms:modified>
  <cp:category/>
  <cp:contentStatus/>
</cp:coreProperties>
</file>