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103" documentId="13_ncr:1_{B7B08262-78A2-4BCA-B787-2BC09771C92F}" xr6:coauthVersionLast="47" xr6:coauthVersionMax="47" xr10:uidLastSave="{9B0EBB79-9FD0-4ECB-92F2-A03E169F9AA6}"/>
  <bookViews>
    <workbookView xWindow="-120" yWindow="-120" windowWidth="25440" windowHeight="15390" tabRatio="528" xr2:uid="{00000000-000D-0000-FFFF-FFFF00000000}"/>
  </bookViews>
  <sheets>
    <sheet name="Tribunal" sheetId="10" r:id="rId1"/>
    <sheet name="Hoja1" sheetId="15" r:id="rId2"/>
    <sheet name="Dep" sheetId="13" state="hidden" r:id="rId3"/>
    <sheet name="Base de Datos" sheetId="14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0" l="1"/>
  <c r="G21" i="10"/>
  <c r="G22" i="10"/>
  <c r="G23" i="10"/>
  <c r="G24" i="10"/>
  <c r="G25" i="10"/>
  <c r="G26" i="10"/>
  <c r="G27" i="10"/>
  <c r="L23" i="10"/>
  <c r="L16" i="10"/>
  <c r="L17" i="10"/>
  <c r="L18" i="10"/>
  <c r="L19" i="10"/>
  <c r="L20" i="10"/>
  <c r="L21" i="10"/>
  <c r="L22" i="10"/>
  <c r="L24" i="10"/>
  <c r="L25" i="10"/>
  <c r="L26" i="10"/>
  <c r="L27" i="10"/>
  <c r="G18" i="10"/>
  <c r="G19" i="10"/>
  <c r="J24" i="13" l="1"/>
  <c r="I24" i="13"/>
  <c r="H24" i="13"/>
  <c r="G24" i="13"/>
  <c r="J23" i="13"/>
  <c r="I23" i="13"/>
  <c r="H23" i="13"/>
  <c r="G23" i="13"/>
  <c r="J22" i="13"/>
  <c r="I22" i="13"/>
  <c r="H22" i="13"/>
  <c r="G22" i="13"/>
  <c r="J21" i="13"/>
  <c r="I21" i="13"/>
  <c r="H21" i="13"/>
  <c r="G21" i="13"/>
  <c r="J20" i="13"/>
  <c r="I20" i="13"/>
  <c r="H20" i="13"/>
  <c r="G20" i="13"/>
  <c r="J19" i="13"/>
  <c r="I19" i="13"/>
  <c r="H19" i="13"/>
  <c r="G19" i="13"/>
  <c r="J18" i="13"/>
  <c r="I18" i="13"/>
  <c r="H18" i="13"/>
  <c r="G18" i="13"/>
  <c r="J17" i="13"/>
  <c r="I17" i="13"/>
  <c r="H17" i="13"/>
  <c r="G17" i="13"/>
  <c r="J16" i="13"/>
  <c r="I16" i="13"/>
  <c r="H16" i="13"/>
  <c r="G16" i="13"/>
  <c r="J15" i="13"/>
  <c r="I15" i="13"/>
  <c r="H15" i="13"/>
  <c r="G15" i="13"/>
  <c r="J14" i="13"/>
  <c r="I14" i="13"/>
  <c r="H14" i="13"/>
  <c r="G14" i="13"/>
  <c r="E24" i="13"/>
  <c r="D24" i="13"/>
  <c r="C24" i="13"/>
  <c r="E23" i="13"/>
  <c r="D23" i="13"/>
  <c r="C23" i="13"/>
  <c r="E22" i="13"/>
  <c r="D22" i="13"/>
  <c r="C22" i="13"/>
  <c r="E21" i="13"/>
  <c r="D21" i="13"/>
  <c r="C21" i="13"/>
  <c r="E20" i="13"/>
  <c r="D20" i="13"/>
  <c r="C20" i="13"/>
  <c r="E19" i="13"/>
  <c r="D19" i="13"/>
  <c r="C19" i="13"/>
  <c r="E18" i="13"/>
  <c r="D18" i="13"/>
  <c r="C18" i="13"/>
  <c r="E17" i="13"/>
  <c r="D17" i="13"/>
  <c r="C17" i="13"/>
  <c r="E16" i="13"/>
  <c r="D16" i="13"/>
  <c r="C16" i="13"/>
  <c r="E15" i="13"/>
  <c r="D15" i="13"/>
  <c r="C15" i="13"/>
  <c r="E14" i="13"/>
  <c r="D14" i="13"/>
  <c r="C14" i="13"/>
  <c r="B17" i="13"/>
  <c r="B18" i="13"/>
  <c r="B19" i="13"/>
  <c r="B20" i="13"/>
  <c r="B21" i="13"/>
  <c r="B22" i="13"/>
  <c r="B23" i="13"/>
  <c r="B24" i="13"/>
  <c r="B16" i="13"/>
  <c r="B15" i="13"/>
  <c r="B14" i="13"/>
  <c r="G1" i="14" l="1"/>
  <c r="H1" i="14"/>
  <c r="I1" i="14"/>
  <c r="J1" i="14"/>
  <c r="K1" i="14"/>
  <c r="L1" i="14"/>
  <c r="M1" i="14"/>
  <c r="N1" i="14"/>
  <c r="O1" i="14"/>
  <c r="P1" i="14"/>
  <c r="Q1" i="14"/>
  <c r="R1" i="14"/>
  <c r="S1" i="14"/>
  <c r="BB1" i="14" l="1"/>
  <c r="Z1" i="14" l="1"/>
  <c r="D1" i="14"/>
  <c r="E1" i="14"/>
  <c r="AA1" i="14"/>
  <c r="F1" i="14"/>
  <c r="AB1" i="14"/>
  <c r="AC1" i="14"/>
  <c r="AD1" i="14"/>
  <c r="AE1" i="14"/>
  <c r="AF1" i="14"/>
  <c r="AG1" i="14"/>
  <c r="AH1" i="14"/>
  <c r="AI1" i="14"/>
  <c r="T1" i="14"/>
  <c r="U1" i="14"/>
  <c r="V1" i="14"/>
  <c r="W1" i="14"/>
  <c r="X1" i="14"/>
  <c r="Y1" i="14"/>
  <c r="AJ1" i="14"/>
  <c r="AK1" i="14"/>
  <c r="AL1" i="14"/>
  <c r="AM1" i="14"/>
  <c r="AN1" i="14"/>
  <c r="AO1" i="14"/>
  <c r="AP1" i="14"/>
  <c r="AQ1" i="14"/>
  <c r="AR1" i="14"/>
  <c r="AS1" i="14"/>
  <c r="AT1" i="14"/>
  <c r="AU1" i="14"/>
  <c r="AV1" i="14"/>
  <c r="AW1" i="14"/>
  <c r="AX1" i="14"/>
  <c r="AY1" i="14"/>
  <c r="AZ1" i="14"/>
  <c r="BA1" i="14"/>
  <c r="C1" i="14"/>
  <c r="A7" i="13" l="1"/>
  <c r="A6" i="13"/>
  <c r="G16" i="10" l="1"/>
  <c r="G17" i="10"/>
  <c r="L14" i="10" l="1"/>
  <c r="G14" i="10" l="1"/>
  <c r="L15" i="10" l="1"/>
  <c r="G15" i="10"/>
  <c r="A8" i="13" l="1"/>
  <c r="K17" i="13" l="1"/>
  <c r="F17" i="13" l="1"/>
  <c r="F23" i="13"/>
  <c r="K21" i="13"/>
  <c r="K16" i="13"/>
  <c r="E25" i="13"/>
  <c r="K15" i="13"/>
  <c r="K20" i="13"/>
  <c r="K23" i="13"/>
  <c r="K19" i="13"/>
  <c r="H25" i="13"/>
  <c r="K18" i="13"/>
  <c r="K22" i="13"/>
  <c r="F22" i="13"/>
  <c r="F19" i="13"/>
  <c r="F24" i="13"/>
  <c r="F21" i="13"/>
  <c r="F18" i="13"/>
  <c r="F16" i="13"/>
  <c r="F15" i="13"/>
  <c r="F20" i="13"/>
  <c r="D25" i="13"/>
  <c r="I25" i="13"/>
  <c r="J25" i="13"/>
  <c r="C25" i="13"/>
  <c r="K24" i="13"/>
  <c r="I28" i="10"/>
  <c r="H28" i="10"/>
  <c r="D28" i="10"/>
  <c r="F28" i="10"/>
  <c r="C28" i="10"/>
  <c r="E28" i="10"/>
  <c r="J28" i="10"/>
  <c r="K28" i="10"/>
  <c r="B25" i="13" l="1"/>
  <c r="F14" i="13"/>
  <c r="F25" i="13" s="1"/>
  <c r="K14" i="13"/>
  <c r="K25" i="13" s="1"/>
  <c r="G25" i="13"/>
  <c r="G28" i="10"/>
  <c r="L28" i="10"/>
</calcChain>
</file>

<file path=xl/sharedStrings.xml><?xml version="1.0" encoding="utf-8"?>
<sst xmlns="http://schemas.openxmlformats.org/spreadsheetml/2006/main" count="193" uniqueCount="102">
  <si>
    <t xml:space="preserve">JURISDICCIÓN DE TRABAJO: CORTES DE APELACIÓN </t>
  </si>
  <si>
    <t>ENTRADA Y SALIDA DE LOS ASUNTOS</t>
  </si>
  <si>
    <t>Enero-Septiembre 2021</t>
  </si>
  <si>
    <t>DISTRIBUCIÓN SEGÚN TRIBUNAL</t>
  </si>
  <si>
    <t>DEPARTAMENTOS JUDICIALES /TRIBUNAL</t>
  </si>
  <si>
    <t>ENTRADAS</t>
  </si>
  <si>
    <t>TOTAL</t>
  </si>
  <si>
    <t>SALIDAS*</t>
  </si>
  <si>
    <t>Apelaciones</t>
  </si>
  <si>
    <t>Referimiento</t>
  </si>
  <si>
    <t>Juridico Administrativo</t>
  </si>
  <si>
    <t>Otros</t>
  </si>
  <si>
    <t>Distrito Nacional</t>
  </si>
  <si>
    <t>1ra. Sala</t>
  </si>
  <si>
    <t>028</t>
  </si>
  <si>
    <t>2da. Sala</t>
  </si>
  <si>
    <t>029</t>
  </si>
  <si>
    <t>Presidencia</t>
  </si>
  <si>
    <t>471</t>
  </si>
  <si>
    <t>Santo Domingo</t>
  </si>
  <si>
    <t xml:space="preserve">Corte </t>
  </si>
  <si>
    <t>655</t>
  </si>
  <si>
    <t xml:space="preserve">Santiago </t>
  </si>
  <si>
    <t>360</t>
  </si>
  <si>
    <t>Puerto Plata</t>
  </si>
  <si>
    <t>Plenitud</t>
  </si>
  <si>
    <t>627</t>
  </si>
  <si>
    <t>La Vega</t>
  </si>
  <si>
    <t>479</t>
  </si>
  <si>
    <t>San Francisco de Macorís</t>
  </si>
  <si>
    <t>Civil+Trabajo</t>
  </si>
  <si>
    <t>126</t>
  </si>
  <si>
    <t>San Cristóbal</t>
  </si>
  <si>
    <t>296</t>
  </si>
  <si>
    <t>San Pedro de Macorís</t>
  </si>
  <si>
    <t>336</t>
  </si>
  <si>
    <t>Barahona</t>
  </si>
  <si>
    <t>Civil+Trabajo+NNA</t>
  </si>
  <si>
    <t>441</t>
  </si>
  <si>
    <t>Montecristi</t>
  </si>
  <si>
    <t>235</t>
  </si>
  <si>
    <t>San Juan de la Maguana</t>
  </si>
  <si>
    <t>319</t>
  </si>
  <si>
    <t>TOTALES</t>
  </si>
  <si>
    <t>* Sin considerar la fecha de entrada</t>
  </si>
  <si>
    <t>Nota: Cifras de carácter preliminar, sujetas a verificación.</t>
  </si>
  <si>
    <t>DISTRIBUCIÓN SEGÚN DEPARTAMENTO JUDICIAL</t>
  </si>
  <si>
    <t>Jurídico Administrativo</t>
  </si>
  <si>
    <t xml:space="preserve">Otros </t>
  </si>
  <si>
    <t>Santiago</t>
  </si>
  <si>
    <t>Monte Cristi</t>
  </si>
  <si>
    <t>Valores</t>
  </si>
  <si>
    <t>Clase_Asunto_Entrada</t>
  </si>
  <si>
    <t>Tipo_Asunto_o_Solicitud_o_Recurso</t>
  </si>
  <si>
    <t>ENTRADA</t>
  </si>
  <si>
    <t>SALIDA</t>
  </si>
  <si>
    <t>Total ENTRADA</t>
  </si>
  <si>
    <t>Total SALIDA</t>
  </si>
  <si>
    <t>01 CASOS ORIGINALES</t>
  </si>
  <si>
    <t>03 REABIERTOS/DESGLOSADOS</t>
  </si>
  <si>
    <t>04 ASUNTO RELATIVO A CASO</t>
  </si>
  <si>
    <t>9 JURIDICO ADMINISTRATIVO</t>
  </si>
  <si>
    <t>02 GARANTÍAS CONSTITUCION</t>
  </si>
  <si>
    <t>Departamento_Judicial</t>
  </si>
  <si>
    <t>Distrito_Jud_Caso</t>
  </si>
  <si>
    <t>CodTribunal</t>
  </si>
  <si>
    <t>APELACIÓN DEMANDA</t>
  </si>
  <si>
    <t>CASACIÓN</t>
  </si>
  <si>
    <t>ENVÍO DE LA SCJ</t>
  </si>
  <si>
    <t>LE CONTREDIT</t>
  </si>
  <si>
    <t>REFERIMIENTO</t>
  </si>
  <si>
    <t>APELACIÓN REFERIMIENTO</t>
  </si>
  <si>
    <t>APELACIÓN A INCIDENTE</t>
  </si>
  <si>
    <t>IMPUGNACIÓN COSTAS Y HONORARIOS</t>
  </si>
  <si>
    <t>EJECUCIÓN DE SENTENCIA (COINCIDENCIA DEMANDA EN EJECUCION)</t>
  </si>
  <si>
    <t>ASUNTO JURÍDICO ADMINISTRATIVO</t>
  </si>
  <si>
    <t>DEMANDA</t>
  </si>
  <si>
    <t>RECURSO DE AMPARO</t>
  </si>
  <si>
    <t>RECURSO DE TERCERÍA</t>
  </si>
  <si>
    <t>DEMANDA EN EJECUCIÓN</t>
  </si>
  <si>
    <t>OTRAS APELACIONES</t>
  </si>
  <si>
    <t>01 DISTRITO NACIONAL</t>
  </si>
  <si>
    <t>02 SANTO DOMINGO</t>
  </si>
  <si>
    <t>03 SANTIAGO</t>
  </si>
  <si>
    <t>04 SANTIAGO</t>
  </si>
  <si>
    <t>04 PUERTO PLATA</t>
  </si>
  <si>
    <t>06 PUERTO PLATA</t>
  </si>
  <si>
    <t>05 LA VEGA</t>
  </si>
  <si>
    <t>07 LA VEGA</t>
  </si>
  <si>
    <t>06 SAN FRANCISCO DE MACORÍS</t>
  </si>
  <si>
    <t>12 DUARTE</t>
  </si>
  <si>
    <t>07 SAN CRISTÓBAL</t>
  </si>
  <si>
    <t>16 SAN CRISTÓBAL</t>
  </si>
  <si>
    <t>08 SAN PEDRO DE MACORÍS</t>
  </si>
  <si>
    <t>21 SAN PEDRO DE MACORÍS</t>
  </si>
  <si>
    <t>09 BARAHONA</t>
  </si>
  <si>
    <t>26 BARAHONA</t>
  </si>
  <si>
    <t>10 MONTE CRISTI</t>
  </si>
  <si>
    <t>30 MONTECRISTI</t>
  </si>
  <si>
    <t>11 SAN JUAN DE LA MAGUANA</t>
  </si>
  <si>
    <t>33 SAN JUAN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</si>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</sst>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color indexed="8"/>
      <name val="Bookman Old Style"/>
      <family val="1"/>
    </font>
    <font>
      <sz val="8"/>
      <name val="Bookman Old Style"/>
      <family val="1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sz val="8"/>
      <color theme="1"/>
      <name val="Tahoma"/>
      <family val="2"/>
    </font>
    <font>
      <sz val="8"/>
      <color theme="0"/>
      <name val="Bookman Old Style"/>
      <family val="1"/>
    </font>
    <font>
      <sz val="9"/>
      <color theme="0"/>
      <name val="Tahoma"/>
      <family val="2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  <font>
      <sz val="8"/>
      <color indexed="8"/>
      <name val="Bookman Old Style"/>
      <family val="1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49998474074526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00B0F0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medium">
        <color theme="3" tint="0.59996337778862885"/>
      </right>
      <top/>
      <bottom style="medium">
        <color theme="3" tint="0.59996337778862885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theme="3" tint="0.59996337778862885"/>
      </left>
      <right style="medium">
        <color theme="3" tint="0.59996337778862885"/>
      </right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 style="medium">
        <color theme="3" tint="0.59996337778862885"/>
      </left>
      <right/>
      <top/>
      <bottom/>
      <diagonal/>
    </border>
    <border>
      <left/>
      <right style="medium">
        <color rgb="FF93B1CD"/>
      </right>
      <top/>
      <bottom/>
      <diagonal/>
    </border>
    <border>
      <left/>
      <right style="medium">
        <color rgb="FFA2C4E0"/>
      </right>
      <top style="medium">
        <color rgb="FF93B1CD"/>
      </top>
      <bottom style="medium">
        <color rgb="FF93B1CD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/>
      <diagonal/>
    </border>
    <border>
      <left/>
      <right style="medium">
        <color rgb="FF93B1CD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3" fontId="8" fillId="0" borderId="2" xfId="0" applyNumberFormat="1" applyFont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3" fontId="14" fillId="4" borderId="3" xfId="0" applyNumberFormat="1" applyFont="1" applyFill="1" applyBorder="1" applyAlignment="1">
      <alignment horizontal="center" vertical="center"/>
    </xf>
    <xf numFmtId="0" fontId="15" fillId="5" borderId="0" xfId="0" applyFont="1" applyFill="1"/>
    <xf numFmtId="0" fontId="0" fillId="5" borderId="0" xfId="0" applyFill="1"/>
    <xf numFmtId="0" fontId="15" fillId="0" borderId="0" xfId="0" applyFont="1"/>
    <xf numFmtId="0" fontId="15" fillId="5" borderId="20" xfId="0" applyFont="1" applyFill="1" applyBorder="1"/>
    <xf numFmtId="0" fontId="15" fillId="0" borderId="20" xfId="0" applyFont="1" applyBorder="1"/>
    <xf numFmtId="0" fontId="13" fillId="2" borderId="6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20" xfId="0" applyFont="1" applyFill="1" applyBorder="1"/>
    <xf numFmtId="1" fontId="0" fillId="5" borderId="0" xfId="0" applyNumberFormat="1" applyFill="1"/>
    <xf numFmtId="1" fontId="0" fillId="0" borderId="0" xfId="0" applyNumberFormat="1"/>
    <xf numFmtId="0" fontId="15" fillId="6" borderId="0" xfId="0" applyFont="1" applyFill="1" applyAlignment="1">
      <alignment wrapText="1"/>
    </xf>
    <xf numFmtId="0" fontId="15" fillId="6" borderId="20" xfId="0" applyFont="1" applyFill="1" applyBorder="1" applyAlignment="1">
      <alignment wrapText="1"/>
    </xf>
    <xf numFmtId="0" fontId="15" fillId="7" borderId="20" xfId="0" applyFont="1" applyFill="1" applyBorder="1" applyAlignment="1">
      <alignment wrapText="1"/>
    </xf>
    <xf numFmtId="0" fontId="15" fillId="8" borderId="20" xfId="0" applyFont="1" applyFill="1" applyBorder="1" applyAlignment="1">
      <alignment wrapText="1"/>
    </xf>
    <xf numFmtId="0" fontId="15" fillId="9" borderId="20" xfId="0" applyFont="1" applyFill="1" applyBorder="1" applyAlignment="1">
      <alignment wrapText="1"/>
    </xf>
    <xf numFmtId="0" fontId="16" fillId="0" borderId="0" xfId="0" applyFont="1" applyAlignment="1">
      <alignment horizontal="left" vertical="center"/>
    </xf>
    <xf numFmtId="0" fontId="6" fillId="0" borderId="0" xfId="0" applyFont="1"/>
    <xf numFmtId="3" fontId="8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8" fillId="3" borderId="1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12" fillId="2" borderId="16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0" fillId="0" borderId="7" xfId="0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3</xdr:col>
      <xdr:colOff>400050</xdr:colOff>
      <xdr:row>3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1CC88B-CE0B-4816-B3C3-6E61710AE082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32575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3</xdr:row>
      <xdr:rowOff>161925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66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V31"/>
  <sheetViews>
    <sheetView tabSelected="1" workbookViewId="0">
      <selection activeCell="D15" sqref="D15"/>
    </sheetView>
  </sheetViews>
  <sheetFormatPr baseColWidth="10" defaultColWidth="11.42578125" defaultRowHeight="15" x14ac:dyDescent="0.3"/>
  <cols>
    <col min="1" max="1" width="22" style="1" customWidth="1"/>
    <col min="2" max="2" width="10.28515625" style="1" customWidth="1"/>
    <col min="3" max="3" width="10.5703125" style="1" customWidth="1"/>
    <col min="4" max="4" width="11" style="1" customWidth="1"/>
    <col min="5" max="5" width="12.5703125" style="1" customWidth="1"/>
    <col min="6" max="6" width="10.5703125" style="1" customWidth="1"/>
    <col min="7" max="7" width="9.7109375" style="1" customWidth="1"/>
    <col min="8" max="8" width="10.42578125" style="1" customWidth="1"/>
    <col min="9" max="9" width="10.85546875" style="1" bestFit="1" customWidth="1"/>
    <col min="10" max="10" width="11.5703125" style="1" customWidth="1"/>
    <col min="11" max="11" width="9.85546875" style="1" customWidth="1"/>
    <col min="12" max="12" width="10.5703125" style="1" customWidth="1"/>
    <col min="13" max="16384" width="11.42578125" style="1"/>
  </cols>
  <sheetData>
    <row r="1" spans="1:12" ht="15" customHeight="1" x14ac:dyDescent="0.3"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3.7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5" customHeight="1" x14ac:dyDescent="0.3">
      <c r="A6" s="5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3">
      <c r="A7" s="5" t="s">
        <v>1</v>
      </c>
      <c r="B7" s="5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3">
      <c r="A8" s="35" t="s">
        <v>2</v>
      </c>
    </row>
    <row r="9" spans="1:12" x14ac:dyDescent="0.3">
      <c r="A9" s="2"/>
      <c r="B9" s="2"/>
      <c r="C9" s="2"/>
      <c r="D9" s="2"/>
      <c r="E9" s="2"/>
      <c r="G9" s="2"/>
      <c r="H9" s="2"/>
      <c r="I9" s="2"/>
      <c r="J9" s="2"/>
      <c r="K9" s="2"/>
      <c r="L9" s="2"/>
    </row>
    <row r="10" spans="1:12" ht="15.75" thickBot="1" x14ac:dyDescent="0.35">
      <c r="A10" s="6" t="s">
        <v>3</v>
      </c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75" customHeight="1" thickBot="1" x14ac:dyDescent="0.35">
      <c r="A11" s="40" t="s">
        <v>4</v>
      </c>
      <c r="B11" s="41"/>
      <c r="C11" s="49" t="s">
        <v>5</v>
      </c>
      <c r="D11" s="50"/>
      <c r="E11" s="50"/>
      <c r="F11" s="51"/>
      <c r="G11" s="46" t="s">
        <v>6</v>
      </c>
      <c r="H11" s="49" t="s">
        <v>7</v>
      </c>
      <c r="I11" s="50"/>
      <c r="J11" s="50"/>
      <c r="K11" s="50"/>
      <c r="L11" s="46" t="s">
        <v>6</v>
      </c>
    </row>
    <row r="12" spans="1:12" ht="15.75" customHeight="1" x14ac:dyDescent="0.3">
      <c r="A12" s="42"/>
      <c r="B12" s="43"/>
      <c r="C12" s="52" t="s">
        <v>8</v>
      </c>
      <c r="D12" s="52" t="s">
        <v>9</v>
      </c>
      <c r="E12" s="52" t="s">
        <v>10</v>
      </c>
      <c r="F12" s="52" t="s">
        <v>11</v>
      </c>
      <c r="G12" s="47"/>
      <c r="H12" s="52" t="s">
        <v>8</v>
      </c>
      <c r="I12" s="52" t="s">
        <v>9</v>
      </c>
      <c r="J12" s="52" t="s">
        <v>10</v>
      </c>
      <c r="K12" s="52" t="s">
        <v>11</v>
      </c>
      <c r="L12" s="47"/>
    </row>
    <row r="13" spans="1:12" ht="30" customHeight="1" thickBot="1" x14ac:dyDescent="0.35">
      <c r="A13" s="44"/>
      <c r="B13" s="45"/>
      <c r="C13" s="53"/>
      <c r="D13" s="53"/>
      <c r="E13" s="53"/>
      <c r="F13" s="53"/>
      <c r="G13" s="48"/>
      <c r="H13" s="53"/>
      <c r="I13" s="53"/>
      <c r="J13" s="53"/>
      <c r="K13" s="53"/>
      <c r="L13" s="48" t="s">
        <v>6</v>
      </c>
    </row>
    <row r="14" spans="1:12" ht="19.5" customHeight="1" thickBot="1" x14ac:dyDescent="0.35">
      <c r="A14" s="54" t="s">
        <v>12</v>
      </c>
      <c r="B14" s="14" t="s">
        <v>13</v>
      </c>
      <c r="C14" s="34">
        <v>252</v>
      </c>
      <c r="D14" s="34"/>
      <c r="E14" s="34">
        <v>75</v>
      </c>
      <c r="F14" s="34"/>
      <c r="G14" s="9">
        <f t="shared" ref="G14:G27" si="0">SUM(C14:F14)</f>
        <v>327</v>
      </c>
      <c r="H14" s="34">
        <v>269</v>
      </c>
      <c r="I14" s="34"/>
      <c r="J14" s="34">
        <v>50</v>
      </c>
      <c r="K14" s="34"/>
      <c r="L14" s="9">
        <f t="shared" ref="L14:L27" si="1">SUM(H14:K14)</f>
        <v>319</v>
      </c>
    </row>
    <row r="15" spans="1:12" ht="19.5" customHeight="1" thickBot="1" x14ac:dyDescent="0.35">
      <c r="A15" s="55"/>
      <c r="B15" s="14" t="s">
        <v>15</v>
      </c>
      <c r="C15" s="34">
        <v>242</v>
      </c>
      <c r="D15" s="34"/>
      <c r="E15" s="34">
        <v>562</v>
      </c>
      <c r="F15" s="34"/>
      <c r="G15" s="9">
        <f t="shared" si="0"/>
        <v>804</v>
      </c>
      <c r="H15" s="34">
        <v>177</v>
      </c>
      <c r="I15" s="34"/>
      <c r="J15" s="34">
        <v>562</v>
      </c>
      <c r="K15" s="34"/>
      <c r="L15" s="9">
        <f t="shared" si="1"/>
        <v>739</v>
      </c>
    </row>
    <row r="16" spans="1:12" ht="19.5" customHeight="1" thickBot="1" x14ac:dyDescent="0.35">
      <c r="A16" s="56"/>
      <c r="B16" s="14" t="s">
        <v>17</v>
      </c>
      <c r="C16" s="34"/>
      <c r="D16" s="34">
        <v>362</v>
      </c>
      <c r="E16" s="34">
        <v>218</v>
      </c>
      <c r="F16" s="34">
        <v>6</v>
      </c>
      <c r="G16" s="9">
        <f t="shared" si="0"/>
        <v>586</v>
      </c>
      <c r="H16" s="34"/>
      <c r="I16" s="34">
        <v>344</v>
      </c>
      <c r="J16" s="34">
        <v>218</v>
      </c>
      <c r="K16" s="34">
        <v>6</v>
      </c>
      <c r="L16" s="9">
        <f t="shared" si="1"/>
        <v>568</v>
      </c>
    </row>
    <row r="17" spans="1:12" ht="19.5" customHeight="1" thickBot="1" x14ac:dyDescent="0.35">
      <c r="A17" s="54" t="s">
        <v>19</v>
      </c>
      <c r="B17" s="14" t="s">
        <v>20</v>
      </c>
      <c r="C17" s="34">
        <v>350</v>
      </c>
      <c r="D17" s="34"/>
      <c r="E17" s="34">
        <v>535</v>
      </c>
      <c r="F17" s="34">
        <v>4</v>
      </c>
      <c r="G17" s="9">
        <f t="shared" si="0"/>
        <v>889</v>
      </c>
      <c r="H17" s="34">
        <v>166</v>
      </c>
      <c r="I17" s="34"/>
      <c r="J17" s="34">
        <v>535</v>
      </c>
      <c r="K17" s="34">
        <v>2</v>
      </c>
      <c r="L17" s="9">
        <f t="shared" si="1"/>
        <v>703</v>
      </c>
    </row>
    <row r="18" spans="1:12" ht="19.5" customHeight="1" thickBot="1" x14ac:dyDescent="0.35">
      <c r="A18" s="55"/>
      <c r="B18" s="14" t="s">
        <v>17</v>
      </c>
      <c r="C18" s="34"/>
      <c r="D18" s="34">
        <v>186</v>
      </c>
      <c r="E18" s="34">
        <v>773</v>
      </c>
      <c r="F18" s="34"/>
      <c r="G18" s="9">
        <f t="shared" si="0"/>
        <v>959</v>
      </c>
      <c r="H18" s="34"/>
      <c r="I18" s="34">
        <v>164</v>
      </c>
      <c r="J18" s="34">
        <v>773</v>
      </c>
      <c r="K18" s="34"/>
      <c r="L18" s="9">
        <f t="shared" si="1"/>
        <v>937</v>
      </c>
    </row>
    <row r="19" spans="1:12" ht="19.5" customHeight="1" thickBot="1" x14ac:dyDescent="0.35">
      <c r="A19" s="59" t="s">
        <v>22</v>
      </c>
      <c r="B19" s="60"/>
      <c r="C19" s="34">
        <v>225</v>
      </c>
      <c r="D19" s="34">
        <v>74</v>
      </c>
      <c r="E19" s="34">
        <v>199</v>
      </c>
      <c r="F19" s="34">
        <v>4</v>
      </c>
      <c r="G19" s="9">
        <f t="shared" si="0"/>
        <v>502</v>
      </c>
      <c r="H19" s="34">
        <v>200</v>
      </c>
      <c r="I19" s="34">
        <v>75</v>
      </c>
      <c r="J19" s="34">
        <v>204</v>
      </c>
      <c r="K19" s="34">
        <v>4</v>
      </c>
      <c r="L19" s="9">
        <f t="shared" si="1"/>
        <v>483</v>
      </c>
    </row>
    <row r="20" spans="1:12" ht="19.5" customHeight="1" thickBot="1" x14ac:dyDescent="0.35">
      <c r="A20" s="12" t="s">
        <v>24</v>
      </c>
      <c r="B20" s="14" t="s">
        <v>25</v>
      </c>
      <c r="C20" s="34">
        <v>100</v>
      </c>
      <c r="D20" s="34">
        <v>50</v>
      </c>
      <c r="E20" s="34">
        <v>0</v>
      </c>
      <c r="F20" s="34">
        <v>0</v>
      </c>
      <c r="G20" s="9">
        <f t="shared" si="0"/>
        <v>150</v>
      </c>
      <c r="H20" s="34">
        <v>67</v>
      </c>
      <c r="I20" s="34">
        <v>50</v>
      </c>
      <c r="J20" s="34">
        <v>0</v>
      </c>
      <c r="K20" s="34">
        <v>0</v>
      </c>
      <c r="L20" s="9">
        <f t="shared" si="1"/>
        <v>117</v>
      </c>
    </row>
    <row r="21" spans="1:12" ht="19.5" customHeight="1" thickBot="1" x14ac:dyDescent="0.35">
      <c r="A21" s="59" t="s">
        <v>27</v>
      </c>
      <c r="B21" s="60"/>
      <c r="C21" s="34">
        <v>133</v>
      </c>
      <c r="D21" s="34">
        <v>102</v>
      </c>
      <c r="E21" s="34">
        <v>79</v>
      </c>
      <c r="F21" s="34">
        <v>1</v>
      </c>
      <c r="G21" s="9">
        <f t="shared" si="0"/>
        <v>315</v>
      </c>
      <c r="H21" s="34">
        <v>128</v>
      </c>
      <c r="I21" s="34">
        <v>95</v>
      </c>
      <c r="J21" s="34">
        <v>69</v>
      </c>
      <c r="K21" s="34">
        <v>1</v>
      </c>
      <c r="L21" s="9">
        <f t="shared" si="1"/>
        <v>293</v>
      </c>
    </row>
    <row r="22" spans="1:12" ht="19.5" customHeight="1" thickBot="1" x14ac:dyDescent="0.35">
      <c r="A22" s="13" t="s">
        <v>29</v>
      </c>
      <c r="B22" s="15" t="s">
        <v>30</v>
      </c>
      <c r="C22" s="34">
        <v>72</v>
      </c>
      <c r="D22" s="34">
        <v>45</v>
      </c>
      <c r="E22" s="34">
        <v>11</v>
      </c>
      <c r="F22" s="34"/>
      <c r="G22" s="9">
        <f t="shared" si="0"/>
        <v>128</v>
      </c>
      <c r="H22" s="34">
        <v>83</v>
      </c>
      <c r="I22" s="34">
        <v>42</v>
      </c>
      <c r="J22" s="34">
        <v>11</v>
      </c>
      <c r="K22" s="34"/>
      <c r="L22" s="9">
        <f t="shared" si="1"/>
        <v>136</v>
      </c>
    </row>
    <row r="23" spans="1:12" ht="19.5" customHeight="1" thickBot="1" x14ac:dyDescent="0.35">
      <c r="A23" s="13" t="s">
        <v>32</v>
      </c>
      <c r="B23" s="15" t="s">
        <v>30</v>
      </c>
      <c r="C23" s="34">
        <v>57</v>
      </c>
      <c r="D23" s="34">
        <v>33</v>
      </c>
      <c r="E23" s="34">
        <v>13</v>
      </c>
      <c r="F23" s="34">
        <v>0</v>
      </c>
      <c r="G23" s="9">
        <f t="shared" si="0"/>
        <v>103</v>
      </c>
      <c r="H23" s="34">
        <v>15</v>
      </c>
      <c r="I23" s="34">
        <v>31</v>
      </c>
      <c r="J23" s="34">
        <v>13</v>
      </c>
      <c r="K23" s="34">
        <v>0</v>
      </c>
      <c r="L23" s="9">
        <f t="shared" si="1"/>
        <v>59</v>
      </c>
    </row>
    <row r="24" spans="1:12" ht="19.5" customHeight="1" thickBot="1" x14ac:dyDescent="0.35">
      <c r="A24" s="59" t="s">
        <v>34</v>
      </c>
      <c r="B24" s="60"/>
      <c r="C24" s="34">
        <v>618</v>
      </c>
      <c r="D24" s="34">
        <v>303</v>
      </c>
      <c r="E24" s="34">
        <v>86</v>
      </c>
      <c r="F24" s="34">
        <v>0</v>
      </c>
      <c r="G24" s="9">
        <f t="shared" si="0"/>
        <v>1007</v>
      </c>
      <c r="H24" s="34">
        <v>149</v>
      </c>
      <c r="I24" s="34">
        <v>188</v>
      </c>
      <c r="J24" s="34">
        <v>86</v>
      </c>
      <c r="K24" s="34">
        <v>0</v>
      </c>
      <c r="L24" s="9">
        <f t="shared" si="1"/>
        <v>423</v>
      </c>
    </row>
    <row r="25" spans="1:12" ht="21.75" customHeight="1" thickBot="1" x14ac:dyDescent="0.35">
      <c r="A25" s="12" t="s">
        <v>36</v>
      </c>
      <c r="B25" s="15" t="s">
        <v>37</v>
      </c>
      <c r="C25" s="34">
        <v>22</v>
      </c>
      <c r="D25" s="34">
        <v>5</v>
      </c>
      <c r="E25" s="34">
        <v>0</v>
      </c>
      <c r="F25" s="34">
        <v>0</v>
      </c>
      <c r="G25" s="9">
        <f t="shared" si="0"/>
        <v>27</v>
      </c>
      <c r="H25" s="34">
        <v>21</v>
      </c>
      <c r="I25" s="34">
        <v>1</v>
      </c>
      <c r="J25" s="34">
        <v>0</v>
      </c>
      <c r="K25" s="34">
        <v>0</v>
      </c>
      <c r="L25" s="9">
        <f t="shared" si="1"/>
        <v>22</v>
      </c>
    </row>
    <row r="26" spans="1:12" ht="19.5" customHeight="1" thickBot="1" x14ac:dyDescent="0.35">
      <c r="A26" s="12" t="s">
        <v>39</v>
      </c>
      <c r="B26" s="14" t="s">
        <v>25</v>
      </c>
      <c r="C26" s="34">
        <v>6</v>
      </c>
      <c r="D26" s="34">
        <v>3</v>
      </c>
      <c r="E26" s="34">
        <v>3</v>
      </c>
      <c r="F26" s="34">
        <v>1</v>
      </c>
      <c r="G26" s="9">
        <f t="shared" si="0"/>
        <v>13</v>
      </c>
      <c r="H26" s="34">
        <v>5</v>
      </c>
      <c r="I26" s="34">
        <v>3</v>
      </c>
      <c r="J26" s="34">
        <v>3</v>
      </c>
      <c r="K26" s="34">
        <v>0</v>
      </c>
      <c r="L26" s="9">
        <f t="shared" si="1"/>
        <v>11</v>
      </c>
    </row>
    <row r="27" spans="1:12" ht="19.5" customHeight="1" thickBot="1" x14ac:dyDescent="0.35">
      <c r="A27" s="13" t="s">
        <v>41</v>
      </c>
      <c r="B27" s="15" t="s">
        <v>37</v>
      </c>
      <c r="C27" s="34">
        <v>12</v>
      </c>
      <c r="D27" s="34">
        <v>4</v>
      </c>
      <c r="E27" s="34">
        <v>0</v>
      </c>
      <c r="F27" s="34">
        <v>0</v>
      </c>
      <c r="G27" s="9">
        <f t="shared" si="0"/>
        <v>16</v>
      </c>
      <c r="H27" s="34">
        <v>7</v>
      </c>
      <c r="I27" s="34">
        <v>3</v>
      </c>
      <c r="J27" s="34">
        <v>0</v>
      </c>
      <c r="K27" s="34">
        <v>0</v>
      </c>
      <c r="L27" s="9">
        <f t="shared" si="1"/>
        <v>10</v>
      </c>
    </row>
    <row r="28" spans="1:12" ht="33.75" customHeight="1" thickBot="1" x14ac:dyDescent="0.35">
      <c r="A28" s="57" t="s">
        <v>43</v>
      </c>
      <c r="B28" s="58"/>
      <c r="C28" s="10">
        <f t="shared" ref="C28:L28" si="2">SUM(C14:C27)</f>
        <v>2089</v>
      </c>
      <c r="D28" s="10">
        <f t="shared" si="2"/>
        <v>1167</v>
      </c>
      <c r="E28" s="10">
        <f t="shared" si="2"/>
        <v>2554</v>
      </c>
      <c r="F28" s="10">
        <f t="shared" si="2"/>
        <v>16</v>
      </c>
      <c r="G28" s="10">
        <f t="shared" si="2"/>
        <v>5826</v>
      </c>
      <c r="H28" s="10">
        <f t="shared" si="2"/>
        <v>1287</v>
      </c>
      <c r="I28" s="10">
        <f t="shared" si="2"/>
        <v>996</v>
      </c>
      <c r="J28" s="10">
        <f t="shared" si="2"/>
        <v>2524</v>
      </c>
      <c r="K28" s="10">
        <f t="shared" si="2"/>
        <v>13</v>
      </c>
      <c r="L28" s="10">
        <f t="shared" si="2"/>
        <v>4820</v>
      </c>
    </row>
    <row r="29" spans="1:12" s="33" customFormat="1" ht="12.75" x14ac:dyDescent="0.25">
      <c r="A29" s="7" t="s">
        <v>44</v>
      </c>
      <c r="B29" s="7"/>
      <c r="C29" s="32"/>
      <c r="D29" s="32"/>
      <c r="E29" s="32"/>
    </row>
    <row r="30" spans="1:12" s="33" customFormat="1" ht="12.75" x14ac:dyDescent="0.25">
      <c r="A30" s="7" t="s">
        <v>45</v>
      </c>
      <c r="B30" s="7"/>
      <c r="C30" s="32"/>
      <c r="D30" s="32"/>
      <c r="E30" s="32"/>
    </row>
    <row r="31" spans="1:12" s="33" customFormat="1" ht="12.75" x14ac:dyDescent="0.25">
      <c r="A31" s="7"/>
    </row>
  </sheetData>
  <mergeCells count="19">
    <mergeCell ref="A14:A16"/>
    <mergeCell ref="A28:B28"/>
    <mergeCell ref="A19:B19"/>
    <mergeCell ref="A21:B21"/>
    <mergeCell ref="A24:B24"/>
    <mergeCell ref="A17:A18"/>
    <mergeCell ref="A11:B13"/>
    <mergeCell ref="G11:G13"/>
    <mergeCell ref="C11:F11"/>
    <mergeCell ref="L11:L13"/>
    <mergeCell ref="H11:K11"/>
    <mergeCell ref="E12:E13"/>
    <mergeCell ref="F12:F13"/>
    <mergeCell ref="J12:J13"/>
    <mergeCell ref="K12:K13"/>
    <mergeCell ref="C12:C13"/>
    <mergeCell ref="H12:H13"/>
    <mergeCell ref="D12:D13"/>
    <mergeCell ref="I12:I13"/>
  </mergeCells>
  <phoneticPr fontId="1" type="noConversion"/>
  <printOptions horizontalCentered="1"/>
  <pageMargins left="0.37" right="0.34" top="0.39" bottom="0.4" header="0.31" footer="0.28999999999999998"/>
  <pageSetup scale="9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L27"/>
  <sheetViews>
    <sheetView workbookViewId="0">
      <selection activeCell="A8" sqref="A8"/>
    </sheetView>
  </sheetViews>
  <sheetFormatPr baseColWidth="10" defaultColWidth="11.42578125" defaultRowHeight="15" x14ac:dyDescent="0.3"/>
  <cols>
    <col min="1" max="1" width="22.42578125" style="1" customWidth="1"/>
    <col min="2" max="2" width="10.7109375" style="1" customWidth="1"/>
    <col min="3" max="3" width="12.140625" style="1" customWidth="1"/>
    <col min="4" max="4" width="13" style="1" customWidth="1"/>
    <col min="5" max="5" width="10.5703125" style="1" customWidth="1"/>
    <col min="6" max="6" width="9.28515625" style="1" customWidth="1"/>
    <col min="7" max="7" width="11.28515625" style="1" customWidth="1"/>
    <col min="8" max="8" width="11.140625" style="1" customWidth="1"/>
    <col min="9" max="9" width="12.5703125" style="1" customWidth="1"/>
    <col min="10" max="10" width="9.85546875" style="1" customWidth="1"/>
    <col min="11" max="11" width="9.42578125" style="1" customWidth="1"/>
    <col min="12" max="16384" width="11.42578125" style="1"/>
  </cols>
  <sheetData>
    <row r="1" spans="1:12" ht="15" customHeight="1" x14ac:dyDescent="0.3"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1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 ht="1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15" customHeight="1" x14ac:dyDescent="0.3">
      <c r="A6" s="5" t="str">
        <f>Tribunal!A6</f>
        <v xml:space="preserve">JURISDICCIÓN DE TRABAJO: CORTES DE APELACIÓN 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x14ac:dyDescent="0.3">
      <c r="A7" s="5" t="str">
        <f>Tribunal!A7</f>
        <v>ENTRADA Y SALIDA DE LOS ASUNTOS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3">
      <c r="A8" s="1" t="str">
        <f>Tribunal!A8</f>
        <v>Enero-Septiembre 2021</v>
      </c>
    </row>
    <row r="9" spans="1:12" x14ac:dyDescent="0.3">
      <c r="A9" s="2"/>
      <c r="B9" s="2"/>
      <c r="C9" s="2"/>
      <c r="D9" s="2"/>
      <c r="F9" s="2"/>
      <c r="G9" s="2"/>
      <c r="H9" s="2"/>
      <c r="I9" s="2"/>
      <c r="J9" s="2"/>
      <c r="K9" s="2"/>
      <c r="L9" s="2"/>
    </row>
    <row r="10" spans="1:12" ht="15.75" thickBot="1" x14ac:dyDescent="0.35">
      <c r="A10" s="6" t="s">
        <v>46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ht="15.75" customHeight="1" thickBot="1" x14ac:dyDescent="0.35">
      <c r="A11" s="42" t="s">
        <v>4</v>
      </c>
      <c r="B11" s="49" t="s">
        <v>5</v>
      </c>
      <c r="C11" s="50"/>
      <c r="D11" s="50"/>
      <c r="E11" s="51"/>
      <c r="F11" s="46" t="s">
        <v>6</v>
      </c>
      <c r="G11" s="49" t="s">
        <v>7</v>
      </c>
      <c r="H11" s="50"/>
      <c r="I11" s="50"/>
      <c r="J11" s="50"/>
      <c r="K11" s="46" t="s">
        <v>6</v>
      </c>
    </row>
    <row r="12" spans="1:12" ht="15.75" hidden="1" customHeight="1" thickBot="1" x14ac:dyDescent="0.35">
      <c r="A12" s="42"/>
      <c r="B12" s="22"/>
      <c r="C12" s="52" t="s">
        <v>9</v>
      </c>
      <c r="D12" s="52" t="s">
        <v>47</v>
      </c>
      <c r="E12" s="52" t="s">
        <v>48</v>
      </c>
      <c r="F12" s="47"/>
      <c r="G12" s="39"/>
      <c r="H12" s="52" t="s">
        <v>9</v>
      </c>
      <c r="I12" s="52" t="s">
        <v>47</v>
      </c>
      <c r="J12" s="52" t="s">
        <v>11</v>
      </c>
      <c r="K12" s="47"/>
    </row>
    <row r="13" spans="1:12" ht="30" customHeight="1" thickBot="1" x14ac:dyDescent="0.35">
      <c r="A13" s="42"/>
      <c r="B13" s="11" t="s">
        <v>8</v>
      </c>
      <c r="C13" s="53"/>
      <c r="D13" s="53"/>
      <c r="E13" s="53"/>
      <c r="F13" s="48"/>
      <c r="G13" s="11" t="s">
        <v>8</v>
      </c>
      <c r="H13" s="53"/>
      <c r="I13" s="53"/>
      <c r="J13" s="53"/>
      <c r="K13" s="48" t="s">
        <v>6</v>
      </c>
    </row>
    <row r="14" spans="1:12" ht="19.5" customHeight="1" thickBot="1" x14ac:dyDescent="0.35">
      <c r="A14" s="36" t="s">
        <v>12</v>
      </c>
      <c r="B14" s="8">
        <f>SUM(Tribunal!C14:C16)</f>
        <v>494</v>
      </c>
      <c r="C14" s="8">
        <f>SUM(Tribunal!D14:D16)</f>
        <v>362</v>
      </c>
      <c r="D14" s="8">
        <f>SUM(Tribunal!E14:E16)</f>
        <v>855</v>
      </c>
      <c r="E14" s="8">
        <f>SUM(Tribunal!F14:F16)</f>
        <v>6</v>
      </c>
      <c r="F14" s="9">
        <f t="shared" ref="F14:F24" si="0">SUM(B14:E14)</f>
        <v>1717</v>
      </c>
      <c r="G14" s="8">
        <f>SUM(Tribunal!H14:H16)</f>
        <v>446</v>
      </c>
      <c r="H14" s="8">
        <f>SUM(Tribunal!I14:I16)</f>
        <v>344</v>
      </c>
      <c r="I14" s="8">
        <f>SUM(Tribunal!J14:J16)</f>
        <v>830</v>
      </c>
      <c r="J14" s="8">
        <f>SUM(Tribunal!K14:K16)</f>
        <v>6</v>
      </c>
      <c r="K14" s="9">
        <f t="shared" ref="K14:K24" si="1">SUM(G14:J14)</f>
        <v>1626</v>
      </c>
    </row>
    <row r="15" spans="1:12" ht="19.5" customHeight="1" thickBot="1" x14ac:dyDescent="0.35">
      <c r="A15" s="38" t="s">
        <v>19</v>
      </c>
      <c r="B15" s="8">
        <f>SUM(Tribunal!C17:C18)</f>
        <v>350</v>
      </c>
      <c r="C15" s="8">
        <f>SUM(Tribunal!D17:D18)</f>
        <v>186</v>
      </c>
      <c r="D15" s="8">
        <f>SUM(Tribunal!E17:E18)</f>
        <v>1308</v>
      </c>
      <c r="E15" s="8">
        <f>SUM(Tribunal!F17:F18)</f>
        <v>4</v>
      </c>
      <c r="F15" s="9">
        <f t="shared" si="0"/>
        <v>1848</v>
      </c>
      <c r="G15" s="8">
        <f>SUM(Tribunal!H17:H18)</f>
        <v>166</v>
      </c>
      <c r="H15" s="8">
        <f>SUM(Tribunal!I17:I18)</f>
        <v>164</v>
      </c>
      <c r="I15" s="8">
        <f>SUM(Tribunal!J17:J18)</f>
        <v>1308</v>
      </c>
      <c r="J15" s="8">
        <f>SUM(Tribunal!K17:K18)</f>
        <v>2</v>
      </c>
      <c r="K15" s="9">
        <f t="shared" si="1"/>
        <v>1640</v>
      </c>
    </row>
    <row r="16" spans="1:12" ht="19.5" customHeight="1" thickBot="1" x14ac:dyDescent="0.35">
      <c r="A16" s="38" t="s">
        <v>49</v>
      </c>
      <c r="B16" s="8">
        <f>SUM(Tribunal!C19)</f>
        <v>225</v>
      </c>
      <c r="C16" s="8">
        <f>SUM(Tribunal!D19)</f>
        <v>74</v>
      </c>
      <c r="D16" s="8">
        <f>SUM(Tribunal!E19)</f>
        <v>199</v>
      </c>
      <c r="E16" s="8">
        <f>SUM(Tribunal!F19)</f>
        <v>4</v>
      </c>
      <c r="F16" s="9">
        <f t="shared" si="0"/>
        <v>502</v>
      </c>
      <c r="G16" s="8">
        <f>SUM(Tribunal!H19)</f>
        <v>200</v>
      </c>
      <c r="H16" s="8">
        <f>SUM(Tribunal!I19)</f>
        <v>75</v>
      </c>
      <c r="I16" s="8">
        <f>SUM(Tribunal!J19)</f>
        <v>204</v>
      </c>
      <c r="J16" s="8">
        <f>SUM(Tribunal!K19)</f>
        <v>4</v>
      </c>
      <c r="K16" s="9">
        <f t="shared" si="1"/>
        <v>483</v>
      </c>
    </row>
    <row r="17" spans="1:11" ht="19.5" customHeight="1" thickBot="1" x14ac:dyDescent="0.35">
      <c r="A17" s="12" t="s">
        <v>24</v>
      </c>
      <c r="B17" s="8">
        <f>SUM(Tribunal!C20)</f>
        <v>100</v>
      </c>
      <c r="C17" s="8">
        <f>SUM(Tribunal!D20)</f>
        <v>50</v>
      </c>
      <c r="D17" s="8">
        <f>SUM(Tribunal!E20)</f>
        <v>0</v>
      </c>
      <c r="E17" s="8">
        <f>SUM(Tribunal!F20)</f>
        <v>0</v>
      </c>
      <c r="F17" s="16">
        <f t="shared" si="0"/>
        <v>150</v>
      </c>
      <c r="G17" s="8">
        <f>SUM(Tribunal!H20)</f>
        <v>67</v>
      </c>
      <c r="H17" s="8">
        <f>SUM(Tribunal!I20)</f>
        <v>50</v>
      </c>
      <c r="I17" s="8">
        <f>SUM(Tribunal!J20)</f>
        <v>0</v>
      </c>
      <c r="J17" s="8">
        <f>SUM(Tribunal!K20)</f>
        <v>0</v>
      </c>
      <c r="K17" s="16">
        <f t="shared" si="1"/>
        <v>117</v>
      </c>
    </row>
    <row r="18" spans="1:11" ht="19.5" customHeight="1" thickBot="1" x14ac:dyDescent="0.35">
      <c r="A18" s="38" t="s">
        <v>27</v>
      </c>
      <c r="B18" s="8">
        <f>SUM(Tribunal!C21)</f>
        <v>133</v>
      </c>
      <c r="C18" s="8">
        <f>SUM(Tribunal!D21)</f>
        <v>102</v>
      </c>
      <c r="D18" s="8">
        <f>SUM(Tribunal!E21)</f>
        <v>79</v>
      </c>
      <c r="E18" s="8">
        <f>SUM(Tribunal!F21)</f>
        <v>1</v>
      </c>
      <c r="F18" s="9">
        <f t="shared" si="0"/>
        <v>315</v>
      </c>
      <c r="G18" s="8">
        <f>SUM(Tribunal!H21)</f>
        <v>128</v>
      </c>
      <c r="H18" s="8">
        <f>SUM(Tribunal!I21)</f>
        <v>95</v>
      </c>
      <c r="I18" s="8">
        <f>SUM(Tribunal!J21)</f>
        <v>69</v>
      </c>
      <c r="J18" s="8">
        <f>SUM(Tribunal!K21)</f>
        <v>1</v>
      </c>
      <c r="K18" s="9">
        <f t="shared" si="1"/>
        <v>293</v>
      </c>
    </row>
    <row r="19" spans="1:11" ht="19.5" customHeight="1" thickBot="1" x14ac:dyDescent="0.35">
      <c r="A19" s="13" t="s">
        <v>29</v>
      </c>
      <c r="B19" s="8">
        <f>SUM(Tribunal!C22)</f>
        <v>72</v>
      </c>
      <c r="C19" s="8">
        <f>SUM(Tribunal!D22)</f>
        <v>45</v>
      </c>
      <c r="D19" s="8">
        <f>SUM(Tribunal!E22)</f>
        <v>11</v>
      </c>
      <c r="E19" s="8">
        <f>SUM(Tribunal!F22)</f>
        <v>0</v>
      </c>
      <c r="F19" s="9">
        <f t="shared" si="0"/>
        <v>128</v>
      </c>
      <c r="G19" s="8">
        <f>SUM(Tribunal!H22)</f>
        <v>83</v>
      </c>
      <c r="H19" s="8">
        <f>SUM(Tribunal!I22)</f>
        <v>42</v>
      </c>
      <c r="I19" s="8">
        <f>SUM(Tribunal!J22)</f>
        <v>11</v>
      </c>
      <c r="J19" s="8">
        <f>SUM(Tribunal!K22)</f>
        <v>0</v>
      </c>
      <c r="K19" s="9">
        <f t="shared" si="1"/>
        <v>136</v>
      </c>
    </row>
    <row r="20" spans="1:11" ht="19.5" customHeight="1" thickBot="1" x14ac:dyDescent="0.35">
      <c r="A20" s="13" t="s">
        <v>32</v>
      </c>
      <c r="B20" s="8">
        <f>SUM(Tribunal!C23)</f>
        <v>57</v>
      </c>
      <c r="C20" s="8">
        <f>SUM(Tribunal!D23)</f>
        <v>33</v>
      </c>
      <c r="D20" s="8">
        <f>SUM(Tribunal!E23)</f>
        <v>13</v>
      </c>
      <c r="E20" s="8">
        <f>SUM(Tribunal!F23)</f>
        <v>0</v>
      </c>
      <c r="F20" s="9">
        <f t="shared" si="0"/>
        <v>103</v>
      </c>
      <c r="G20" s="8">
        <f>SUM(Tribunal!H23)</f>
        <v>15</v>
      </c>
      <c r="H20" s="8">
        <f>SUM(Tribunal!I23)</f>
        <v>31</v>
      </c>
      <c r="I20" s="8">
        <f>SUM(Tribunal!J23)</f>
        <v>13</v>
      </c>
      <c r="J20" s="8">
        <f>SUM(Tribunal!K23)</f>
        <v>0</v>
      </c>
      <c r="K20" s="9">
        <f t="shared" si="1"/>
        <v>59</v>
      </c>
    </row>
    <row r="21" spans="1:11" ht="19.5" customHeight="1" thickBot="1" x14ac:dyDescent="0.35">
      <c r="A21" s="38" t="s">
        <v>34</v>
      </c>
      <c r="B21" s="8">
        <f>SUM(Tribunal!C24)</f>
        <v>618</v>
      </c>
      <c r="C21" s="8">
        <f>SUM(Tribunal!D24)</f>
        <v>303</v>
      </c>
      <c r="D21" s="8">
        <f>SUM(Tribunal!E24)</f>
        <v>86</v>
      </c>
      <c r="E21" s="8">
        <f>SUM(Tribunal!F24)</f>
        <v>0</v>
      </c>
      <c r="F21" s="9">
        <f t="shared" si="0"/>
        <v>1007</v>
      </c>
      <c r="G21" s="8">
        <f>SUM(Tribunal!H24)</f>
        <v>149</v>
      </c>
      <c r="H21" s="8">
        <f>SUM(Tribunal!I24)</f>
        <v>188</v>
      </c>
      <c r="I21" s="8">
        <f>SUM(Tribunal!J24)</f>
        <v>86</v>
      </c>
      <c r="J21" s="8">
        <f>SUM(Tribunal!K24)</f>
        <v>0</v>
      </c>
      <c r="K21" s="9">
        <f t="shared" si="1"/>
        <v>423</v>
      </c>
    </row>
    <row r="22" spans="1:11" ht="21.75" customHeight="1" thickBot="1" x14ac:dyDescent="0.35">
      <c r="A22" s="12" t="s">
        <v>36</v>
      </c>
      <c r="B22" s="8">
        <f>SUM(Tribunal!C25)</f>
        <v>22</v>
      </c>
      <c r="C22" s="8">
        <f>SUM(Tribunal!D25)</f>
        <v>5</v>
      </c>
      <c r="D22" s="8">
        <f>SUM(Tribunal!E25)</f>
        <v>0</v>
      </c>
      <c r="E22" s="8">
        <f>SUM(Tribunal!F25)</f>
        <v>0</v>
      </c>
      <c r="F22" s="9">
        <f t="shared" si="0"/>
        <v>27</v>
      </c>
      <c r="G22" s="8">
        <f>SUM(Tribunal!H25)</f>
        <v>21</v>
      </c>
      <c r="H22" s="8">
        <f>SUM(Tribunal!I25)</f>
        <v>1</v>
      </c>
      <c r="I22" s="8">
        <f>SUM(Tribunal!J25)</f>
        <v>0</v>
      </c>
      <c r="J22" s="8">
        <f>SUM(Tribunal!K25)</f>
        <v>0</v>
      </c>
      <c r="K22" s="9">
        <f t="shared" si="1"/>
        <v>22</v>
      </c>
    </row>
    <row r="23" spans="1:11" ht="19.5" customHeight="1" thickBot="1" x14ac:dyDescent="0.35">
      <c r="A23" s="12" t="s">
        <v>50</v>
      </c>
      <c r="B23" s="8">
        <f>SUM(Tribunal!C26)</f>
        <v>6</v>
      </c>
      <c r="C23" s="8">
        <f>SUM(Tribunal!D26)</f>
        <v>3</v>
      </c>
      <c r="D23" s="8">
        <f>SUM(Tribunal!E26)</f>
        <v>3</v>
      </c>
      <c r="E23" s="8">
        <f>SUM(Tribunal!F26)</f>
        <v>1</v>
      </c>
      <c r="F23" s="9">
        <f t="shared" si="0"/>
        <v>13</v>
      </c>
      <c r="G23" s="8">
        <f>SUM(Tribunal!H26)</f>
        <v>5</v>
      </c>
      <c r="H23" s="8">
        <f>SUM(Tribunal!I26)</f>
        <v>3</v>
      </c>
      <c r="I23" s="8">
        <f>SUM(Tribunal!J26)</f>
        <v>3</v>
      </c>
      <c r="J23" s="8">
        <f>SUM(Tribunal!K26)</f>
        <v>0</v>
      </c>
      <c r="K23" s="9">
        <f t="shared" si="1"/>
        <v>11</v>
      </c>
    </row>
    <row r="24" spans="1:11" ht="19.5" customHeight="1" thickBot="1" x14ac:dyDescent="0.35">
      <c r="A24" s="13" t="s">
        <v>41</v>
      </c>
      <c r="B24" s="8">
        <f>SUM(Tribunal!C27)</f>
        <v>12</v>
      </c>
      <c r="C24" s="8">
        <f>SUM(Tribunal!D27)</f>
        <v>4</v>
      </c>
      <c r="D24" s="8">
        <f>SUM(Tribunal!E27)</f>
        <v>0</v>
      </c>
      <c r="E24" s="8">
        <f>SUM(Tribunal!F27)</f>
        <v>0</v>
      </c>
      <c r="F24" s="9">
        <f t="shared" si="0"/>
        <v>16</v>
      </c>
      <c r="G24" s="8">
        <f>SUM(Tribunal!H27)</f>
        <v>7</v>
      </c>
      <c r="H24" s="8">
        <f>SUM(Tribunal!I27)</f>
        <v>3</v>
      </c>
      <c r="I24" s="8">
        <f>SUM(Tribunal!J27)</f>
        <v>0</v>
      </c>
      <c r="J24" s="8">
        <f>SUM(Tribunal!K27)</f>
        <v>0</v>
      </c>
      <c r="K24" s="9">
        <f t="shared" si="1"/>
        <v>10</v>
      </c>
    </row>
    <row r="25" spans="1:11" ht="33.75" customHeight="1" thickBot="1" x14ac:dyDescent="0.35">
      <c r="A25" s="37" t="s">
        <v>43</v>
      </c>
      <c r="B25" s="10">
        <f t="shared" ref="B25:K25" si="2">SUM(B14:B24)</f>
        <v>2089</v>
      </c>
      <c r="C25" s="10">
        <f t="shared" si="2"/>
        <v>1167</v>
      </c>
      <c r="D25" s="10">
        <f t="shared" si="2"/>
        <v>2554</v>
      </c>
      <c r="E25" s="10">
        <f t="shared" si="2"/>
        <v>16</v>
      </c>
      <c r="F25" s="10">
        <f>SUM(F14:F24)</f>
        <v>5826</v>
      </c>
      <c r="G25" s="10">
        <f t="shared" si="2"/>
        <v>1287</v>
      </c>
      <c r="H25" s="10">
        <f t="shared" si="2"/>
        <v>996</v>
      </c>
      <c r="I25" s="10">
        <f t="shared" si="2"/>
        <v>2524</v>
      </c>
      <c r="J25" s="10">
        <f t="shared" si="2"/>
        <v>13</v>
      </c>
      <c r="K25" s="10">
        <f t="shared" si="2"/>
        <v>4820</v>
      </c>
    </row>
    <row r="26" spans="1:11" ht="14.45" customHeight="1" x14ac:dyDescent="0.3">
      <c r="A26" s="7" t="s">
        <v>45</v>
      </c>
      <c r="B26" s="3"/>
      <c r="C26" s="3"/>
      <c r="D26" s="3"/>
    </row>
    <row r="27" spans="1:11" ht="14.45" customHeight="1" x14ac:dyDescent="0.3">
      <c r="A27" s="7" t="s">
        <v>44</v>
      </c>
      <c r="B27" s="3"/>
      <c r="C27" s="3"/>
      <c r="D27" s="3"/>
    </row>
  </sheetData>
  <mergeCells count="11">
    <mergeCell ref="A11:A13"/>
    <mergeCell ref="B11:E11"/>
    <mergeCell ref="F11:F13"/>
    <mergeCell ref="G11:J11"/>
    <mergeCell ref="K11:K13"/>
    <mergeCell ref="C12:C13"/>
    <mergeCell ref="D12:D13"/>
    <mergeCell ref="E12:E13"/>
    <mergeCell ref="H12:H13"/>
    <mergeCell ref="I12:I13"/>
    <mergeCell ref="J12:J13"/>
  </mergeCells>
  <printOptions horizontalCentered="1"/>
  <pageMargins left="0.37" right="0.34" top="0.39" bottom="0.4" header="0.31" footer="0.28999999999999998"/>
  <pageSetup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BB19"/>
  <sheetViews>
    <sheetView zoomScale="70" zoomScaleNormal="70" workbookViewId="0">
      <selection activeCell="D18" sqref="D18"/>
    </sheetView>
  </sheetViews>
  <sheetFormatPr baseColWidth="10" defaultColWidth="11.42578125" defaultRowHeight="12.75" x14ac:dyDescent="0.2"/>
  <cols>
    <col min="1" max="1" width="29.7109375" bestFit="1" customWidth="1"/>
    <col min="2" max="2" width="25.42578125" bestFit="1" customWidth="1"/>
    <col min="3" max="3" width="11.7109375" bestFit="1" customWidth="1"/>
  </cols>
  <sheetData>
    <row r="1" spans="1:54" x14ac:dyDescent="0.2">
      <c r="C1">
        <f>COLUMN(C:C)-2</f>
        <v>1</v>
      </c>
      <c r="D1">
        <f>COLUMN(D:D)-2</f>
        <v>2</v>
      </c>
      <c r="E1">
        <f>COLUMN(E:E)-2</f>
        <v>3</v>
      </c>
      <c r="F1">
        <f>COLUMN(F:F)-2</f>
        <v>4</v>
      </c>
      <c r="G1">
        <f t="shared" ref="G1:S1" si="0">COLUMN(G:G)-2</f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ref="T1:AB1" si="1">COLUMN(T:T)-2</f>
        <v>18</v>
      </c>
      <c r="U1">
        <f t="shared" si="1"/>
        <v>19</v>
      </c>
      <c r="V1">
        <f t="shared" si="1"/>
        <v>20</v>
      </c>
      <c r="W1">
        <f t="shared" si="1"/>
        <v>21</v>
      </c>
      <c r="X1">
        <f t="shared" si="1"/>
        <v>22</v>
      </c>
      <c r="Y1">
        <f t="shared" si="1"/>
        <v>23</v>
      </c>
      <c r="Z1">
        <f t="shared" si="1"/>
        <v>24</v>
      </c>
      <c r="AA1">
        <f t="shared" si="1"/>
        <v>25</v>
      </c>
      <c r="AB1">
        <f t="shared" si="1"/>
        <v>26</v>
      </c>
      <c r="AC1">
        <f t="shared" ref="AC1:AE1" si="2">COLUMN(AC:AC)-2</f>
        <v>27</v>
      </c>
      <c r="AD1">
        <f t="shared" si="2"/>
        <v>28</v>
      </c>
      <c r="AE1">
        <f t="shared" si="2"/>
        <v>29</v>
      </c>
      <c r="AF1">
        <f>COLUMN(AF:AF)-2</f>
        <v>30</v>
      </c>
      <c r="AG1">
        <f>COLUMN(AG:AG)-2</f>
        <v>31</v>
      </c>
      <c r="AH1">
        <f>COLUMN(AH:AH)-2</f>
        <v>32</v>
      </c>
      <c r="AI1">
        <f>COLUMN(AI:AI)-2</f>
        <v>33</v>
      </c>
      <c r="AJ1">
        <f>COLUMN(AJ:AJ)-2</f>
        <v>34</v>
      </c>
      <c r="AK1">
        <f t="shared" ref="AK1:BB1" si="3">COLUMN(AK:AK)-2</f>
        <v>35</v>
      </c>
      <c r="AL1">
        <f t="shared" si="3"/>
        <v>36</v>
      </c>
      <c r="AM1">
        <f t="shared" si="3"/>
        <v>37</v>
      </c>
      <c r="AN1">
        <f t="shared" si="3"/>
        <v>38</v>
      </c>
      <c r="AO1">
        <f t="shared" si="3"/>
        <v>39</v>
      </c>
      <c r="AP1">
        <f t="shared" si="3"/>
        <v>40</v>
      </c>
      <c r="AQ1">
        <f t="shared" si="3"/>
        <v>41</v>
      </c>
      <c r="AR1">
        <f t="shared" si="3"/>
        <v>42</v>
      </c>
      <c r="AS1">
        <f t="shared" si="3"/>
        <v>43</v>
      </c>
      <c r="AT1">
        <f t="shared" si="3"/>
        <v>44</v>
      </c>
      <c r="AU1">
        <f t="shared" si="3"/>
        <v>45</v>
      </c>
      <c r="AV1">
        <f t="shared" si="3"/>
        <v>46</v>
      </c>
      <c r="AW1">
        <f t="shared" si="3"/>
        <v>47</v>
      </c>
      <c r="AX1">
        <f t="shared" si="3"/>
        <v>48</v>
      </c>
      <c r="AY1">
        <f t="shared" si="3"/>
        <v>49</v>
      </c>
      <c r="AZ1">
        <f t="shared" si="3"/>
        <v>50</v>
      </c>
      <c r="BA1">
        <f t="shared" si="3"/>
        <v>51</v>
      </c>
      <c r="BB1">
        <f t="shared" si="3"/>
        <v>52</v>
      </c>
    </row>
    <row r="2" spans="1:54" ht="60" x14ac:dyDescent="0.25">
      <c r="A2" s="23"/>
      <c r="B2" s="23"/>
      <c r="C2" s="23"/>
      <c r="D2" s="27" t="s">
        <v>51</v>
      </c>
      <c r="E2" s="27" t="s">
        <v>52</v>
      </c>
      <c r="F2" s="27" t="s">
        <v>53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 t="s">
        <v>51</v>
      </c>
      <c r="AA2" s="27"/>
      <c r="AB2" s="27"/>
      <c r="AC2" s="27"/>
      <c r="AD2" s="27"/>
      <c r="AE2" s="27"/>
      <c r="AF2" s="27"/>
      <c r="AG2" s="27"/>
      <c r="AH2" s="27"/>
      <c r="AI2" s="27"/>
    </row>
    <row r="3" spans="1:54" ht="30" x14ac:dyDescent="0.25">
      <c r="A3" s="23"/>
      <c r="B3" s="23"/>
      <c r="C3" s="23"/>
      <c r="D3" s="27" t="s">
        <v>54</v>
      </c>
      <c r="E3" s="27"/>
      <c r="F3" s="27"/>
      <c r="G3" s="27"/>
      <c r="H3" s="27"/>
      <c r="I3" s="27"/>
      <c r="J3" s="27"/>
      <c r="K3" s="27"/>
      <c r="L3" s="27"/>
      <c r="M3" s="27"/>
      <c r="N3" s="27" t="s">
        <v>55</v>
      </c>
      <c r="O3" s="27"/>
      <c r="P3" s="27"/>
      <c r="Q3" s="27"/>
      <c r="R3" s="27"/>
      <c r="S3" s="27"/>
      <c r="T3" s="27"/>
      <c r="U3" s="27"/>
      <c r="V3" s="27"/>
      <c r="W3" s="27"/>
      <c r="X3" s="27" t="s">
        <v>56</v>
      </c>
      <c r="Y3" s="27" t="s">
        <v>57</v>
      </c>
      <c r="Z3" s="27" t="s">
        <v>54</v>
      </c>
      <c r="AA3" s="27" t="s">
        <v>54</v>
      </c>
      <c r="AB3" s="27" t="s">
        <v>54</v>
      </c>
      <c r="AC3" s="27" t="s">
        <v>54</v>
      </c>
      <c r="AD3" s="27" t="s">
        <v>54</v>
      </c>
      <c r="AE3" s="27" t="s">
        <v>55</v>
      </c>
      <c r="AF3" s="27" t="s">
        <v>55</v>
      </c>
      <c r="AG3" s="27" t="s">
        <v>55</v>
      </c>
      <c r="AH3" s="27" t="s">
        <v>55</v>
      </c>
      <c r="AI3" s="27" t="s">
        <v>55</v>
      </c>
    </row>
    <row r="4" spans="1:54" ht="60" x14ac:dyDescent="0.25">
      <c r="A4" s="23"/>
      <c r="B4" s="23"/>
      <c r="C4" s="23"/>
      <c r="D4" s="27" t="s">
        <v>58</v>
      </c>
      <c r="E4" s="27" t="s">
        <v>58</v>
      </c>
      <c r="F4" s="27" t="s">
        <v>59</v>
      </c>
      <c r="G4" s="27" t="s">
        <v>60</v>
      </c>
      <c r="H4" s="27" t="s">
        <v>60</v>
      </c>
      <c r="I4" s="27" t="s">
        <v>60</v>
      </c>
      <c r="J4" s="27" t="s">
        <v>60</v>
      </c>
      <c r="K4" s="27" t="s">
        <v>60</v>
      </c>
      <c r="L4" s="27" t="s">
        <v>60</v>
      </c>
      <c r="M4" s="27" t="s">
        <v>61</v>
      </c>
      <c r="N4" s="27" t="s">
        <v>58</v>
      </c>
      <c r="O4" s="27" t="s">
        <v>58</v>
      </c>
      <c r="P4" s="27" t="s">
        <v>59</v>
      </c>
      <c r="Q4" s="27" t="s">
        <v>60</v>
      </c>
      <c r="R4" s="27" t="s">
        <v>60</v>
      </c>
      <c r="S4" s="27" t="s">
        <v>60</v>
      </c>
      <c r="T4" s="27" t="s">
        <v>60</v>
      </c>
      <c r="U4" s="27" t="s">
        <v>60</v>
      </c>
      <c r="V4" s="27" t="s">
        <v>60</v>
      </c>
      <c r="W4" s="27" t="s">
        <v>61</v>
      </c>
      <c r="X4" s="27"/>
      <c r="Y4" s="27"/>
      <c r="Z4" s="27" t="s">
        <v>58</v>
      </c>
      <c r="AA4" s="27" t="s">
        <v>62</v>
      </c>
      <c r="AB4" s="27" t="s">
        <v>60</v>
      </c>
      <c r="AC4" s="27" t="s">
        <v>60</v>
      </c>
      <c r="AD4" s="27" t="s">
        <v>60</v>
      </c>
      <c r="AE4" s="27" t="s">
        <v>58</v>
      </c>
      <c r="AF4" s="27" t="s">
        <v>62</v>
      </c>
      <c r="AG4" s="27" t="s">
        <v>60</v>
      </c>
      <c r="AH4" s="27" t="s">
        <v>60</v>
      </c>
      <c r="AI4" s="27" t="s">
        <v>60</v>
      </c>
    </row>
    <row r="5" spans="1:54" ht="135" x14ac:dyDescent="0.25">
      <c r="A5" s="24" t="s">
        <v>63</v>
      </c>
      <c r="B5" s="24" t="s">
        <v>64</v>
      </c>
      <c r="C5" s="24" t="s">
        <v>65</v>
      </c>
      <c r="D5" s="31" t="s">
        <v>66</v>
      </c>
      <c r="E5" s="30" t="s">
        <v>67</v>
      </c>
      <c r="F5" s="30" t="s">
        <v>68</v>
      </c>
      <c r="G5" s="30" t="s">
        <v>69</v>
      </c>
      <c r="H5" s="29" t="s">
        <v>70</v>
      </c>
      <c r="I5" s="31" t="s">
        <v>71</v>
      </c>
      <c r="J5" s="31" t="s">
        <v>72</v>
      </c>
      <c r="K5" s="30" t="s">
        <v>73</v>
      </c>
      <c r="L5" s="30" t="s">
        <v>74</v>
      </c>
      <c r="M5" s="29" t="s">
        <v>75</v>
      </c>
      <c r="N5" s="31" t="s">
        <v>66</v>
      </c>
      <c r="O5" s="30" t="s">
        <v>67</v>
      </c>
      <c r="P5" s="30" t="s">
        <v>68</v>
      </c>
      <c r="Q5" s="30" t="s">
        <v>69</v>
      </c>
      <c r="R5" s="29" t="s">
        <v>70</v>
      </c>
      <c r="S5" s="31" t="s">
        <v>71</v>
      </c>
      <c r="T5" s="31" t="s">
        <v>72</v>
      </c>
      <c r="U5" s="30" t="s">
        <v>73</v>
      </c>
      <c r="V5" s="30" t="s">
        <v>74</v>
      </c>
      <c r="W5" s="29" t="s">
        <v>75</v>
      </c>
      <c r="X5" s="28"/>
      <c r="Y5" s="28"/>
      <c r="Z5" s="30" t="s">
        <v>76</v>
      </c>
      <c r="AA5" s="30" t="s">
        <v>77</v>
      </c>
      <c r="AB5" s="30" t="s">
        <v>78</v>
      </c>
      <c r="AC5" s="30" t="s">
        <v>79</v>
      </c>
      <c r="AD5" s="31" t="s">
        <v>80</v>
      </c>
      <c r="AE5" s="30" t="s">
        <v>76</v>
      </c>
      <c r="AF5" s="30" t="s">
        <v>77</v>
      </c>
      <c r="AG5" s="30" t="s">
        <v>78</v>
      </c>
      <c r="AH5" s="30" t="s">
        <v>79</v>
      </c>
      <c r="AI5" s="31" t="s">
        <v>80</v>
      </c>
    </row>
    <row r="6" spans="1:54" ht="15" x14ac:dyDescent="0.25">
      <c r="A6" s="17" t="s">
        <v>81</v>
      </c>
      <c r="B6" s="17" t="s">
        <v>81</v>
      </c>
      <c r="C6" s="18" t="s">
        <v>14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16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16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</row>
    <row r="7" spans="1:54" ht="15" x14ac:dyDescent="0.25">
      <c r="A7" s="19" t="s">
        <v>81</v>
      </c>
      <c r="B7" s="19" t="s">
        <v>81</v>
      </c>
      <c r="C7" t="s">
        <v>16</v>
      </c>
      <c r="D7" s="26">
        <v>650</v>
      </c>
      <c r="E7" s="25">
        <v>0</v>
      </c>
      <c r="F7" s="26">
        <v>8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3</v>
      </c>
      <c r="N7" s="26">
        <v>562</v>
      </c>
      <c r="O7" s="25">
        <v>0</v>
      </c>
      <c r="P7" s="26">
        <v>20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5</v>
      </c>
      <c r="X7" s="26">
        <v>661</v>
      </c>
      <c r="Y7" s="26">
        <v>587</v>
      </c>
      <c r="Z7" s="25">
        <v>0</v>
      </c>
      <c r="AA7" s="25">
        <v>0</v>
      </c>
      <c r="AB7" s="25">
        <v>0</v>
      </c>
      <c r="AC7" s="25">
        <v>0</v>
      </c>
      <c r="AD7" s="25">
        <v>0</v>
      </c>
      <c r="AE7" s="25">
        <v>0</v>
      </c>
      <c r="AF7" s="25">
        <v>0</v>
      </c>
      <c r="AG7" s="25">
        <v>0</v>
      </c>
      <c r="AH7" s="25">
        <v>0</v>
      </c>
      <c r="AI7" s="25">
        <v>0</v>
      </c>
    </row>
    <row r="8" spans="1:54" ht="15" x14ac:dyDescent="0.25">
      <c r="A8" s="20" t="s">
        <v>81</v>
      </c>
      <c r="B8" s="17" t="s">
        <v>81</v>
      </c>
      <c r="C8" s="18" t="s">
        <v>18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28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28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</row>
    <row r="9" spans="1:54" ht="15" x14ac:dyDescent="0.25">
      <c r="A9" s="21" t="s">
        <v>82</v>
      </c>
      <c r="B9" s="19" t="s">
        <v>82</v>
      </c>
      <c r="C9" t="s">
        <v>21</v>
      </c>
      <c r="D9" s="26">
        <v>0</v>
      </c>
      <c r="E9" s="25">
        <v>0</v>
      </c>
      <c r="F9" s="26">
        <v>0</v>
      </c>
      <c r="G9" s="26">
        <v>0</v>
      </c>
      <c r="H9" s="26">
        <v>221</v>
      </c>
      <c r="I9" s="26">
        <v>0</v>
      </c>
      <c r="J9" s="26">
        <v>0</v>
      </c>
      <c r="K9" s="26">
        <v>0</v>
      </c>
      <c r="L9" s="26">
        <v>0</v>
      </c>
      <c r="M9" s="26">
        <v>128</v>
      </c>
      <c r="N9" s="26">
        <v>29</v>
      </c>
      <c r="O9" s="25">
        <v>0</v>
      </c>
      <c r="P9" s="26">
        <v>0</v>
      </c>
      <c r="Q9" s="26">
        <v>0</v>
      </c>
      <c r="R9" s="26">
        <v>188</v>
      </c>
      <c r="S9" s="26">
        <v>0</v>
      </c>
      <c r="T9" s="26">
        <v>0</v>
      </c>
      <c r="U9" s="26">
        <v>0</v>
      </c>
      <c r="V9" s="26">
        <v>0</v>
      </c>
      <c r="W9" s="26">
        <v>111</v>
      </c>
      <c r="X9" s="26">
        <v>349</v>
      </c>
      <c r="Y9" s="26">
        <v>328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</row>
    <row r="10" spans="1:54" ht="15" x14ac:dyDescent="0.25">
      <c r="A10" s="20" t="s">
        <v>83</v>
      </c>
      <c r="B10" s="17" t="s">
        <v>84</v>
      </c>
      <c r="C10" s="18" t="s">
        <v>23</v>
      </c>
      <c r="D10" s="25">
        <v>480</v>
      </c>
      <c r="E10" s="25">
        <v>0</v>
      </c>
      <c r="F10" s="25">
        <v>0</v>
      </c>
      <c r="G10" s="25">
        <v>0</v>
      </c>
      <c r="H10" s="25">
        <v>106</v>
      </c>
      <c r="I10" s="25">
        <v>0</v>
      </c>
      <c r="J10" s="25">
        <v>0</v>
      </c>
      <c r="K10" s="25">
        <v>0</v>
      </c>
      <c r="L10" s="25">
        <v>8</v>
      </c>
      <c r="M10" s="25">
        <v>159</v>
      </c>
      <c r="N10" s="25">
        <v>516</v>
      </c>
      <c r="O10" s="25">
        <v>0</v>
      </c>
      <c r="P10" s="25">
        <v>0</v>
      </c>
      <c r="Q10" s="25">
        <v>0</v>
      </c>
      <c r="R10" s="25">
        <v>103</v>
      </c>
      <c r="S10" s="25">
        <v>0</v>
      </c>
      <c r="T10" s="25">
        <v>0</v>
      </c>
      <c r="U10" s="25">
        <v>3</v>
      </c>
      <c r="V10" s="25">
        <v>6</v>
      </c>
      <c r="W10" s="25">
        <v>151</v>
      </c>
      <c r="X10" s="25">
        <v>753</v>
      </c>
      <c r="Y10" s="25">
        <v>779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</row>
    <row r="11" spans="1:54" ht="15" x14ac:dyDescent="0.25">
      <c r="A11" s="21" t="s">
        <v>85</v>
      </c>
      <c r="B11" s="19" t="s">
        <v>86</v>
      </c>
      <c r="C11" t="s">
        <v>26</v>
      </c>
      <c r="D11" s="26">
        <v>254</v>
      </c>
      <c r="E11" s="25">
        <v>0</v>
      </c>
      <c r="F11" s="26">
        <v>0</v>
      </c>
      <c r="G11" s="26">
        <v>0</v>
      </c>
      <c r="H11" s="26">
        <v>61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262</v>
      </c>
      <c r="O11" s="25">
        <v>0</v>
      </c>
      <c r="P11" s="26">
        <v>0</v>
      </c>
      <c r="Q11" s="26">
        <v>0</v>
      </c>
      <c r="R11" s="26">
        <v>57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315</v>
      </c>
      <c r="Y11" s="26">
        <v>319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</row>
    <row r="12" spans="1:54" ht="15" x14ac:dyDescent="0.25">
      <c r="A12" s="20" t="s">
        <v>87</v>
      </c>
      <c r="B12" s="17" t="s">
        <v>88</v>
      </c>
      <c r="C12" s="18" t="s">
        <v>28</v>
      </c>
      <c r="D12" s="25">
        <v>266</v>
      </c>
      <c r="E12" s="25">
        <v>0</v>
      </c>
      <c r="F12" s="25">
        <v>20</v>
      </c>
      <c r="G12" s="25">
        <v>0</v>
      </c>
      <c r="H12" s="25">
        <v>220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232</v>
      </c>
      <c r="O12" s="25">
        <v>0</v>
      </c>
      <c r="P12" s="25">
        <v>9</v>
      </c>
      <c r="Q12" s="25">
        <v>0</v>
      </c>
      <c r="R12" s="25">
        <v>183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506</v>
      </c>
      <c r="Y12" s="25">
        <v>424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</row>
    <row r="13" spans="1:54" ht="15" x14ac:dyDescent="0.25">
      <c r="A13" s="21" t="s">
        <v>89</v>
      </c>
      <c r="B13" s="19" t="s">
        <v>90</v>
      </c>
      <c r="C13" t="s">
        <v>31</v>
      </c>
      <c r="D13" s="26">
        <v>182</v>
      </c>
      <c r="E13" s="25">
        <v>0</v>
      </c>
      <c r="F13" s="26">
        <v>0</v>
      </c>
      <c r="G13" s="26">
        <v>0</v>
      </c>
      <c r="H13" s="26">
        <v>87</v>
      </c>
      <c r="I13" s="26">
        <v>0</v>
      </c>
      <c r="J13" s="26">
        <v>10</v>
      </c>
      <c r="K13" s="26">
        <v>0</v>
      </c>
      <c r="L13" s="26">
        <v>0</v>
      </c>
      <c r="M13" s="26">
        <v>0</v>
      </c>
      <c r="N13" s="26">
        <v>25</v>
      </c>
      <c r="O13" s="25">
        <v>0</v>
      </c>
      <c r="P13" s="26">
        <v>0</v>
      </c>
      <c r="Q13" s="26">
        <v>0</v>
      </c>
      <c r="R13" s="26">
        <v>55</v>
      </c>
      <c r="S13" s="26">
        <v>0</v>
      </c>
      <c r="T13" s="26">
        <v>3</v>
      </c>
      <c r="U13" s="26">
        <v>0</v>
      </c>
      <c r="V13" s="26">
        <v>0</v>
      </c>
      <c r="W13" s="26">
        <v>0</v>
      </c>
      <c r="X13" s="26">
        <v>279</v>
      </c>
      <c r="Y13" s="26">
        <v>83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</row>
    <row r="14" spans="1:54" ht="15" x14ac:dyDescent="0.25">
      <c r="A14" s="20" t="s">
        <v>91</v>
      </c>
      <c r="B14" s="17" t="s">
        <v>92</v>
      </c>
      <c r="C14" s="18" t="s">
        <v>33</v>
      </c>
      <c r="D14" s="25">
        <v>95</v>
      </c>
      <c r="E14" s="25">
        <v>0</v>
      </c>
      <c r="F14" s="25">
        <v>0</v>
      </c>
      <c r="G14" s="25">
        <v>0</v>
      </c>
      <c r="H14" s="25">
        <v>31</v>
      </c>
      <c r="I14" s="25">
        <v>0</v>
      </c>
      <c r="J14" s="25">
        <v>0</v>
      </c>
      <c r="K14" s="25">
        <v>1</v>
      </c>
      <c r="L14" s="25">
        <v>0</v>
      </c>
      <c r="M14" s="25">
        <v>7</v>
      </c>
      <c r="N14" s="25">
        <v>65</v>
      </c>
      <c r="O14" s="25">
        <v>0</v>
      </c>
      <c r="P14" s="25">
        <v>0</v>
      </c>
      <c r="Q14" s="25">
        <v>0</v>
      </c>
      <c r="R14" s="25">
        <v>28</v>
      </c>
      <c r="S14" s="25">
        <v>2</v>
      </c>
      <c r="T14" s="25">
        <v>0</v>
      </c>
      <c r="U14" s="25">
        <v>1</v>
      </c>
      <c r="V14" s="25">
        <v>0</v>
      </c>
      <c r="W14" s="25">
        <v>7</v>
      </c>
      <c r="X14" s="25">
        <v>134</v>
      </c>
      <c r="Y14" s="25">
        <v>103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</row>
    <row r="15" spans="1:54" ht="15" x14ac:dyDescent="0.25">
      <c r="A15" s="21" t="s">
        <v>93</v>
      </c>
      <c r="B15" s="19" t="s">
        <v>94</v>
      </c>
      <c r="C15" t="s">
        <v>35</v>
      </c>
      <c r="D15" s="26">
        <v>549</v>
      </c>
      <c r="E15" s="25">
        <v>0</v>
      </c>
      <c r="F15" s="26">
        <v>0</v>
      </c>
      <c r="G15" s="26">
        <v>0</v>
      </c>
      <c r="H15" s="26">
        <v>334</v>
      </c>
      <c r="I15" s="26">
        <v>0</v>
      </c>
      <c r="J15" s="26">
        <v>0</v>
      </c>
      <c r="K15" s="26">
        <v>0</v>
      </c>
      <c r="L15" s="26">
        <v>0</v>
      </c>
      <c r="M15" s="26">
        <v>147</v>
      </c>
      <c r="N15" s="26">
        <v>455</v>
      </c>
      <c r="O15" s="25">
        <v>0</v>
      </c>
      <c r="P15" s="26">
        <v>0</v>
      </c>
      <c r="Q15" s="26">
        <v>0</v>
      </c>
      <c r="R15" s="26">
        <v>313</v>
      </c>
      <c r="S15" s="26">
        <v>0</v>
      </c>
      <c r="T15" s="26">
        <v>0</v>
      </c>
      <c r="U15" s="26">
        <v>0</v>
      </c>
      <c r="V15" s="26">
        <v>0</v>
      </c>
      <c r="W15" s="26">
        <v>129</v>
      </c>
      <c r="X15" s="26">
        <v>1030</v>
      </c>
      <c r="Y15" s="26">
        <v>897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</row>
    <row r="16" spans="1:54" ht="15" x14ac:dyDescent="0.25">
      <c r="A16" s="20" t="s">
        <v>95</v>
      </c>
      <c r="B16" s="17" t="s">
        <v>96</v>
      </c>
      <c r="C16" s="18" t="s">
        <v>38</v>
      </c>
      <c r="D16" s="25">
        <v>45</v>
      </c>
      <c r="E16" s="25">
        <v>0</v>
      </c>
      <c r="F16" s="25">
        <v>0</v>
      </c>
      <c r="G16" s="25">
        <v>0</v>
      </c>
      <c r="H16" s="25">
        <v>5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30</v>
      </c>
      <c r="O16" s="25">
        <v>1</v>
      </c>
      <c r="P16" s="25">
        <v>0</v>
      </c>
      <c r="Q16" s="25">
        <v>0</v>
      </c>
      <c r="R16" s="25">
        <v>4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50</v>
      </c>
      <c r="Y16" s="25">
        <v>35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</row>
    <row r="17" spans="1:35" ht="15" x14ac:dyDescent="0.25">
      <c r="A17" s="21" t="s">
        <v>97</v>
      </c>
      <c r="B17" s="19" t="s">
        <v>98</v>
      </c>
      <c r="C17" t="s">
        <v>40</v>
      </c>
      <c r="D17" s="26">
        <v>20</v>
      </c>
      <c r="E17" s="25">
        <v>0</v>
      </c>
      <c r="F17" s="26">
        <v>0</v>
      </c>
      <c r="G17" s="26">
        <v>1</v>
      </c>
      <c r="H17" s="26">
        <v>8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20</v>
      </c>
      <c r="O17" s="25">
        <v>0</v>
      </c>
      <c r="P17" s="26">
        <v>0</v>
      </c>
      <c r="Q17" s="26">
        <v>0</v>
      </c>
      <c r="R17" s="26">
        <v>3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29</v>
      </c>
      <c r="Y17" s="26">
        <v>23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</row>
    <row r="18" spans="1:35" ht="15" x14ac:dyDescent="0.25">
      <c r="A18" s="20" t="s">
        <v>99</v>
      </c>
      <c r="B18" s="17" t="s">
        <v>100</v>
      </c>
      <c r="C18" s="18" t="s">
        <v>42</v>
      </c>
      <c r="D18" s="25">
        <v>23</v>
      </c>
      <c r="E18" s="25">
        <v>0</v>
      </c>
      <c r="F18" s="25">
        <v>0</v>
      </c>
      <c r="G18" s="25">
        <v>0</v>
      </c>
      <c r="H18" s="25">
        <v>8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18</v>
      </c>
      <c r="O18" s="25">
        <v>0</v>
      </c>
      <c r="P18" s="25">
        <v>0</v>
      </c>
      <c r="Q18" s="25">
        <v>0</v>
      </c>
      <c r="R18" s="25">
        <v>8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31</v>
      </c>
      <c r="Y18" s="25">
        <v>26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</row>
    <row r="19" spans="1:35" x14ac:dyDescent="0.2">
      <c r="A19" t="s">
        <v>101</v>
      </c>
      <c r="D19">
        <v>2564</v>
      </c>
      <c r="E19">
        <v>0</v>
      </c>
      <c r="F19">
        <v>28</v>
      </c>
      <c r="G19">
        <v>1</v>
      </c>
      <c r="H19">
        <v>1081</v>
      </c>
      <c r="I19">
        <v>0</v>
      </c>
      <c r="J19">
        <v>10</v>
      </c>
      <c r="K19">
        <v>1</v>
      </c>
      <c r="L19">
        <v>8</v>
      </c>
      <c r="M19">
        <v>444</v>
      </c>
      <c r="N19">
        <v>2230</v>
      </c>
      <c r="O19">
        <v>1</v>
      </c>
      <c r="P19">
        <v>29</v>
      </c>
      <c r="Q19">
        <v>0</v>
      </c>
      <c r="R19">
        <v>970</v>
      </c>
      <c r="S19">
        <v>2</v>
      </c>
      <c r="T19">
        <v>3</v>
      </c>
      <c r="U19">
        <v>4</v>
      </c>
      <c r="V19">
        <v>6</v>
      </c>
      <c r="W19">
        <v>403</v>
      </c>
      <c r="X19">
        <v>4137</v>
      </c>
      <c r="Y19">
        <v>3648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271896E-059F-4204-82B7-9589541795F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Tribunal</vt:lpstr>
      <vt:lpstr>Hoja1</vt:lpstr>
      <vt:lpstr>Dep</vt:lpstr>
      <vt:lpstr>Base de Datos</vt:lpstr>
    </vt:vector>
  </TitlesOfParts>
  <Manager/>
  <Company>Poder Justicia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Ramon A. Manzueta C.</cp:lastModifiedBy>
  <cp:revision/>
  <dcterms:created xsi:type="dcterms:W3CDTF">2001-06-01T15:35:51Z</dcterms:created>
  <dcterms:modified xsi:type="dcterms:W3CDTF">2022-01-26T20:05:39Z</dcterms:modified>
  <cp:category/>
  <cp:contentStatus/>
</cp:coreProperties>
</file>