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23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poderjudicialgobdo-my.sharepoint.com/personal/rmanzueta_poderjudicial_gob_do/Documents/03 BOLETINES/BOLETIN 2021/Enero Sep 2021/"/>
    </mc:Choice>
  </mc:AlternateContent>
  <xr:revisionPtr revIDLastSave="326" documentId="13_ncr:1_{DB47817D-72DF-495A-ADAF-3250384839F5}" xr6:coauthVersionLast="47" xr6:coauthVersionMax="47" xr10:uidLastSave="{294DF2C4-37BF-47AD-8F68-A29D8CB87A0D}"/>
  <bookViews>
    <workbookView xWindow="-120" yWindow="-120" windowWidth="25440" windowHeight="15390" tabRatio="528" xr2:uid="{00000000-000D-0000-FFFF-FFFF00000000}"/>
  </bookViews>
  <sheets>
    <sheet name="Tribunal" sheetId="10" r:id="rId1"/>
    <sheet name="Dep" sheetId="13" state="hidden" r:id="rId2"/>
    <sheet name="Base de Datos" sheetId="14" state="hidden" r:id="rId3"/>
  </sheets>
  <definedNames>
    <definedName name="_xlnm._FilterDatabase" localSheetId="0" hidden="1">Tribunal!$G$14:$J$36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34" i="10" l="1"/>
  <c r="R34" i="10"/>
  <c r="Q34" i="10"/>
  <c r="P34" i="10"/>
  <c r="O34" i="10"/>
  <c r="N34" i="10"/>
  <c r="M34" i="10"/>
  <c r="L34" i="10"/>
  <c r="J34" i="10"/>
  <c r="I34" i="10"/>
  <c r="H34" i="10"/>
  <c r="G34" i="10"/>
  <c r="F34" i="10"/>
  <c r="E34" i="10"/>
  <c r="D34" i="10"/>
  <c r="C34" i="10"/>
  <c r="K16" i="10"/>
  <c r="K32" i="10"/>
  <c r="T30" i="10" l="1"/>
  <c r="T25" i="10" l="1"/>
  <c r="K25" i="10"/>
  <c r="T24" i="10"/>
  <c r="K24" i="10"/>
  <c r="T21" i="10"/>
  <c r="T22" i="10"/>
  <c r="K21" i="10"/>
  <c r="K22" i="10"/>
  <c r="T17" i="10" l="1"/>
  <c r="K17" i="10"/>
  <c r="D1" i="14"/>
  <c r="E1" i="14"/>
  <c r="F1" i="14"/>
  <c r="G1" i="14"/>
  <c r="H1" i="14"/>
  <c r="I1" i="14"/>
  <c r="J1" i="14"/>
  <c r="K1" i="14"/>
  <c r="L1" i="14"/>
  <c r="M1" i="14"/>
  <c r="N1" i="14"/>
  <c r="O1" i="14"/>
  <c r="P1" i="14"/>
  <c r="Q1" i="14"/>
  <c r="R1" i="14"/>
  <c r="S1" i="14"/>
  <c r="T1" i="14"/>
  <c r="U1" i="14"/>
  <c r="V1" i="14"/>
  <c r="W1" i="14"/>
  <c r="X1" i="14"/>
  <c r="Y1" i="14"/>
  <c r="Z1" i="14"/>
  <c r="AA1" i="14"/>
  <c r="AB1" i="14"/>
  <c r="AC1" i="14"/>
  <c r="AD1" i="14"/>
  <c r="AE1" i="14"/>
  <c r="AF1" i="14"/>
  <c r="AG1" i="14"/>
  <c r="AH1" i="14"/>
  <c r="AL1" i="14"/>
  <c r="AI1" i="14"/>
  <c r="AJ1" i="14"/>
  <c r="AK1" i="14"/>
  <c r="AM1" i="14"/>
  <c r="AN1" i="14"/>
  <c r="AO1" i="14"/>
  <c r="AP1" i="14"/>
  <c r="AQ1" i="14"/>
  <c r="AR1" i="14"/>
  <c r="AS1" i="14"/>
  <c r="AT1" i="14"/>
  <c r="AU1" i="14"/>
  <c r="AV1" i="14"/>
  <c r="AW1" i="14"/>
  <c r="AX1" i="14"/>
  <c r="AY1" i="14"/>
  <c r="AZ1" i="14"/>
  <c r="C1" i="14"/>
  <c r="J18" i="13" l="1"/>
  <c r="J22" i="13"/>
  <c r="J21" i="13"/>
  <c r="J19" i="13"/>
  <c r="J23" i="13"/>
  <c r="J25" i="13"/>
  <c r="J16" i="13"/>
  <c r="J20" i="13"/>
  <c r="J24" i="13"/>
  <c r="J17" i="13"/>
  <c r="F20" i="13"/>
  <c r="F24" i="13"/>
  <c r="F23" i="13"/>
  <c r="F17" i="13"/>
  <c r="F21" i="13"/>
  <c r="F25" i="13"/>
  <c r="F18" i="13"/>
  <c r="F22" i="13"/>
  <c r="F19" i="13"/>
  <c r="S19" i="13"/>
  <c r="S23" i="13"/>
  <c r="S21" i="13"/>
  <c r="S18" i="13"/>
  <c r="S26" i="13"/>
  <c r="S20" i="13"/>
  <c r="S24" i="13"/>
  <c r="S17" i="13"/>
  <c r="S25" i="13"/>
  <c r="S22" i="13"/>
  <c r="L20" i="13"/>
  <c r="L24" i="13"/>
  <c r="L17" i="13"/>
  <c r="L21" i="13"/>
  <c r="L25" i="13"/>
  <c r="L19" i="13"/>
  <c r="L18" i="13"/>
  <c r="L22" i="13"/>
  <c r="L26" i="13"/>
  <c r="L23" i="13"/>
  <c r="M18" i="13"/>
  <c r="M22" i="13"/>
  <c r="M26" i="13"/>
  <c r="M19" i="13"/>
  <c r="M23" i="13"/>
  <c r="M21" i="13"/>
  <c r="M20" i="13"/>
  <c r="M24" i="13"/>
  <c r="M17" i="13"/>
  <c r="M25" i="13"/>
  <c r="P18" i="13"/>
  <c r="P22" i="13"/>
  <c r="P26" i="13"/>
  <c r="P19" i="13"/>
  <c r="P23" i="13"/>
  <c r="P17" i="13"/>
  <c r="P25" i="13"/>
  <c r="P16" i="13"/>
  <c r="P20" i="13"/>
  <c r="P24" i="13"/>
  <c r="P21" i="13"/>
  <c r="O18" i="13"/>
  <c r="O22" i="13"/>
  <c r="O26" i="13"/>
  <c r="O19" i="13"/>
  <c r="O23" i="13"/>
  <c r="O21" i="13"/>
  <c r="O20" i="13"/>
  <c r="O24" i="13"/>
  <c r="O17" i="13"/>
  <c r="O25" i="13"/>
  <c r="R16" i="13"/>
  <c r="R20" i="13"/>
  <c r="R24" i="13"/>
  <c r="R17" i="13"/>
  <c r="R21" i="13"/>
  <c r="R25" i="13"/>
  <c r="R19" i="13"/>
  <c r="R18" i="13"/>
  <c r="R22" i="13"/>
  <c r="R26" i="13"/>
  <c r="R23" i="13"/>
  <c r="Q20" i="13"/>
  <c r="Q24" i="13"/>
  <c r="Q17" i="13"/>
  <c r="Q21" i="13"/>
  <c r="Q25" i="13"/>
  <c r="Q23" i="13"/>
  <c r="Q18" i="13"/>
  <c r="Q22" i="13"/>
  <c r="Q26" i="13"/>
  <c r="Q19" i="13"/>
  <c r="D17" i="13"/>
  <c r="D21" i="13"/>
  <c r="D25" i="13"/>
  <c r="D20" i="13"/>
  <c r="D18" i="13"/>
  <c r="D22" i="13"/>
  <c r="D19" i="13"/>
  <c r="D23" i="13"/>
  <c r="D24" i="13"/>
  <c r="G16" i="13"/>
  <c r="G20" i="13"/>
  <c r="G24" i="13"/>
  <c r="G19" i="13"/>
  <c r="G17" i="13"/>
  <c r="G21" i="13"/>
  <c r="G25" i="13"/>
  <c r="G18" i="13"/>
  <c r="G22" i="13"/>
  <c r="G23" i="13"/>
  <c r="E18" i="13"/>
  <c r="E22" i="13"/>
  <c r="E19" i="13"/>
  <c r="E23" i="13"/>
  <c r="E21" i="13"/>
  <c r="E20" i="13"/>
  <c r="E24" i="13"/>
  <c r="E17" i="13"/>
  <c r="E25" i="13"/>
  <c r="I17" i="13"/>
  <c r="I21" i="13"/>
  <c r="I25" i="13"/>
  <c r="I24" i="13"/>
  <c r="I18" i="13"/>
  <c r="I22" i="13"/>
  <c r="I20" i="13"/>
  <c r="I19" i="13"/>
  <c r="I23" i="13"/>
  <c r="H19" i="13"/>
  <c r="H23" i="13"/>
  <c r="H20" i="13"/>
  <c r="H24" i="13"/>
  <c r="H18" i="13"/>
  <c r="H17" i="13"/>
  <c r="H21" i="13"/>
  <c r="H25" i="13"/>
  <c r="H22" i="13"/>
  <c r="C21" i="13"/>
  <c r="C25" i="13"/>
  <c r="C18" i="13"/>
  <c r="C19" i="13"/>
  <c r="C20" i="13"/>
  <c r="A8" i="13"/>
  <c r="S11" i="13"/>
  <c r="R11" i="13"/>
  <c r="Q11" i="13"/>
  <c r="P11" i="13"/>
  <c r="O11" i="13"/>
  <c r="N11" i="13"/>
  <c r="M11" i="13"/>
  <c r="L11" i="13"/>
  <c r="J11" i="13"/>
  <c r="I11" i="13"/>
  <c r="H11" i="13"/>
  <c r="G11" i="13"/>
  <c r="F11" i="13"/>
  <c r="E11" i="13"/>
  <c r="D11" i="13"/>
  <c r="C11" i="13"/>
  <c r="Q16" i="13" l="1"/>
  <c r="O16" i="13"/>
  <c r="K29" i="10"/>
  <c r="C22" i="13"/>
  <c r="T33" i="10"/>
  <c r="N26" i="13"/>
  <c r="E16" i="13"/>
  <c r="T29" i="10"/>
  <c r="N22" i="13"/>
  <c r="T32" i="10"/>
  <c r="N25" i="13"/>
  <c r="T27" i="10"/>
  <c r="N20" i="13"/>
  <c r="M16" i="13"/>
  <c r="L16" i="13"/>
  <c r="K30" i="10"/>
  <c r="C23" i="13"/>
  <c r="K20" i="10"/>
  <c r="C17" i="13"/>
  <c r="T31" i="10"/>
  <c r="N24" i="13"/>
  <c r="H16" i="13"/>
  <c r="I16" i="13"/>
  <c r="D16" i="13"/>
  <c r="N23" i="13"/>
  <c r="T23" i="10"/>
  <c r="N18" i="13"/>
  <c r="T28" i="10"/>
  <c r="N21" i="13"/>
  <c r="T19" i="10"/>
  <c r="S16" i="13"/>
  <c r="F16" i="13"/>
  <c r="K31" i="10"/>
  <c r="C24" i="13"/>
  <c r="T26" i="10"/>
  <c r="N19" i="13"/>
  <c r="C16" i="13"/>
  <c r="T18" i="10"/>
  <c r="T16" i="10"/>
  <c r="N16" i="13"/>
  <c r="T20" i="10"/>
  <c r="N17" i="13"/>
  <c r="K18" i="10"/>
  <c r="K26" i="10"/>
  <c r="K27" i="10"/>
  <c r="K23" i="10"/>
  <c r="K19" i="10"/>
  <c r="K33" i="10"/>
  <c r="K28" i="10"/>
  <c r="Q11" i="10"/>
  <c r="H11" i="10"/>
  <c r="S11" i="10"/>
  <c r="R11" i="10"/>
  <c r="P11" i="10"/>
  <c r="O11" i="10"/>
  <c r="N11" i="10"/>
  <c r="M11" i="10"/>
  <c r="L11" i="10"/>
  <c r="J11" i="10"/>
  <c r="I11" i="10"/>
  <c r="G11" i="10"/>
  <c r="F11" i="10"/>
  <c r="E11" i="10"/>
  <c r="D11" i="10"/>
  <c r="C11" i="10"/>
  <c r="T34" i="10" l="1"/>
  <c r="K34" i="10"/>
  <c r="T26" i="13"/>
  <c r="K25" i="13"/>
  <c r="T22" i="13"/>
  <c r="N27" i="13"/>
  <c r="T17" i="13"/>
  <c r="T18" i="13"/>
  <c r="T24" i="13"/>
  <c r="S27" i="13"/>
  <c r="T20" i="13"/>
  <c r="K20" i="13"/>
  <c r="K17" i="13"/>
  <c r="K19" i="13"/>
  <c r="K22" i="13"/>
  <c r="K21" i="13"/>
  <c r="K18" i="13"/>
  <c r="K23" i="13"/>
  <c r="K24" i="13"/>
  <c r="T25" i="13"/>
  <c r="R27" i="13"/>
  <c r="M27" i="13"/>
  <c r="L27" i="13"/>
  <c r="T21" i="13"/>
  <c r="O27" i="13"/>
  <c r="Q27" i="13"/>
  <c r="T19" i="13"/>
  <c r="T23" i="13"/>
  <c r="P27" i="13"/>
  <c r="H26" i="13"/>
  <c r="H27" i="13" s="1"/>
  <c r="J26" i="13"/>
  <c r="J27" i="13" s="1"/>
  <c r="G26" i="13"/>
  <c r="G27" i="13" s="1"/>
  <c r="E26" i="13"/>
  <c r="E27" i="13" s="1"/>
  <c r="I26" i="13"/>
  <c r="I27" i="13" s="1"/>
  <c r="D26" i="13"/>
  <c r="D27" i="13" s="1"/>
  <c r="F26" i="13"/>
  <c r="F27" i="13" s="1"/>
  <c r="C26" i="13"/>
  <c r="K26" i="13" l="1"/>
  <c r="C27" i="13"/>
  <c r="K16" i="13"/>
  <c r="T16" i="13"/>
  <c r="T27" i="13" s="1"/>
  <c r="K27" i="13" l="1"/>
</calcChain>
</file>

<file path=xl/sharedStrings.xml><?xml version="1.0" encoding="utf-8"?>
<sst xmlns="http://schemas.openxmlformats.org/spreadsheetml/2006/main" count="294" uniqueCount="129">
  <si>
    <t xml:space="preserve">JURISDICCIÓN CIVIL Y COMERCIAL: CORTES DE APELACIÓN </t>
  </si>
  <si>
    <t>ENTRADA Y SALIDA DE CASOS</t>
  </si>
  <si>
    <t>Enero-Septiembre 2021</t>
  </si>
  <si>
    <t>APELACIÓN DEMANDA</t>
  </si>
  <si>
    <t>APELACIÓN REFERIMIENTO</t>
  </si>
  <si>
    <t>RECURSO DE AMPARO</t>
  </si>
  <si>
    <t>SUMA OTRAS APELACIONES ENTRADAS</t>
  </si>
  <si>
    <t>ENVÍO DE LA SCJ</t>
  </si>
  <si>
    <t>REFERIMIENTO</t>
  </si>
  <si>
    <t>ASUNTO JURÍDICO ADMINISTRATIVO</t>
  </si>
  <si>
    <t>OTROS RECURSOS ENTRADOS</t>
  </si>
  <si>
    <r>
      <t>APELACIÓN DEMANDA</t>
    </r>
    <r>
      <rPr>
        <b/>
        <sz val="10"/>
        <color rgb="FFFF0000"/>
        <rFont val="Tahoma"/>
        <family val="2"/>
      </rPr>
      <t>2</t>
    </r>
  </si>
  <si>
    <r>
      <t>APELACIÓN REFERIMIENTO</t>
    </r>
    <r>
      <rPr>
        <b/>
        <sz val="10"/>
        <color rgb="FFFF0000"/>
        <rFont val="Tahoma"/>
        <family val="2"/>
      </rPr>
      <t>2</t>
    </r>
  </si>
  <si>
    <r>
      <t>RECURSO DE AMPARO</t>
    </r>
    <r>
      <rPr>
        <b/>
        <sz val="10"/>
        <color rgb="FFFF0000"/>
        <rFont val="Tahoma"/>
        <family val="2"/>
      </rPr>
      <t>2</t>
    </r>
  </si>
  <si>
    <r>
      <t>SUMA OTRAS APELACIONES ENTRADAS</t>
    </r>
    <r>
      <rPr>
        <b/>
        <sz val="10"/>
        <color rgb="FFFF0000"/>
        <rFont val="Tahoma"/>
        <family val="2"/>
      </rPr>
      <t>2</t>
    </r>
  </si>
  <si>
    <r>
      <t>ENVÍO DE LA SCJ</t>
    </r>
    <r>
      <rPr>
        <b/>
        <sz val="10"/>
        <color rgb="FFFF0000"/>
        <rFont val="Tahoma"/>
        <family val="2"/>
      </rPr>
      <t>2</t>
    </r>
  </si>
  <si>
    <r>
      <t>REFERIMIENTO</t>
    </r>
    <r>
      <rPr>
        <b/>
        <sz val="10"/>
        <color rgb="FFFF0000"/>
        <rFont val="Tahoma"/>
        <family val="2"/>
      </rPr>
      <t>2</t>
    </r>
  </si>
  <si>
    <r>
      <t>ASUNTO JURÍDICO ADMINISTRATIVO</t>
    </r>
    <r>
      <rPr>
        <b/>
        <sz val="10"/>
        <color rgb="FFFF0000"/>
        <rFont val="Tahoma"/>
        <family val="2"/>
      </rPr>
      <t>2</t>
    </r>
  </si>
  <si>
    <r>
      <t>OTROS RECURSOS ENTRADOS</t>
    </r>
    <r>
      <rPr>
        <b/>
        <sz val="10"/>
        <color rgb="FFFF0000"/>
        <rFont val="Tahoma"/>
        <family val="2"/>
      </rPr>
      <t>2</t>
    </r>
  </si>
  <si>
    <t>DISTRIBUCIÓN SEGÚN TRIBUNAL JUDICIAL</t>
  </si>
  <si>
    <t>DEPARTAMENTOS JUDICIALES /TRIBUNAL</t>
  </si>
  <si>
    <t>ENTRADAS</t>
  </si>
  <si>
    <t>TOTAL</t>
  </si>
  <si>
    <t>SALIDAS*</t>
  </si>
  <si>
    <t>Apelaciones por Tipo de Caso</t>
  </si>
  <si>
    <t>Nuevos Juicios</t>
  </si>
  <si>
    <t>Referi-miento</t>
  </si>
  <si>
    <t>Juridico Administrativo</t>
  </si>
  <si>
    <t>Otros</t>
  </si>
  <si>
    <t>Nuevo Juicio</t>
  </si>
  <si>
    <t>Demanda Principal</t>
  </si>
  <si>
    <t>Amparo</t>
  </si>
  <si>
    <t>Otras Apelaciones</t>
  </si>
  <si>
    <t>Distrito Nacional</t>
  </si>
  <si>
    <t>1ra. Sala</t>
  </si>
  <si>
    <t>2da. Sala</t>
  </si>
  <si>
    <t>3ra. Sala</t>
  </si>
  <si>
    <t>Presidencia</t>
  </si>
  <si>
    <t>-</t>
  </si>
  <si>
    <t>Santo Domingo</t>
  </si>
  <si>
    <t xml:space="preserve">Santiago </t>
  </si>
  <si>
    <t>Puerto Plata</t>
  </si>
  <si>
    <t>Plenitud</t>
  </si>
  <si>
    <t>La Vega</t>
  </si>
  <si>
    <t>San Francisco de Macorís</t>
  </si>
  <si>
    <t>Civil+Trabajo</t>
  </si>
  <si>
    <t>San Cristóbal</t>
  </si>
  <si>
    <t>San Pedro de Macorís</t>
  </si>
  <si>
    <t>Barahona</t>
  </si>
  <si>
    <t>Civil+Trabajo+NNA</t>
  </si>
  <si>
    <t>Montecristi</t>
  </si>
  <si>
    <t>San Juan de la Maguana</t>
  </si>
  <si>
    <t>TOTALES</t>
  </si>
  <si>
    <t>* Sin considerar la fecha de entrada</t>
  </si>
  <si>
    <t>Nota: Cifras de carácter preliminar, sujetas a verificación.</t>
  </si>
  <si>
    <t>DISTRIBUCIÓN SEGÚN DEPARTAMENTO JUDICIAL</t>
  </si>
  <si>
    <t>DEPARTAMENTOS JUDICIALES</t>
  </si>
  <si>
    <t>1RA. SALA CORTE CIVIL DEL DISTRITO NACIONAL</t>
  </si>
  <si>
    <t>CÁMARA CIVIL DE LA CORTE DE SANTO DOMINGO</t>
  </si>
  <si>
    <t>Santiago</t>
  </si>
  <si>
    <t>CÁMARA CIVIL DE LA CORTE DE SANTIAGO</t>
  </si>
  <si>
    <t>CORTE DE APELACIÓN DE PUERTO PLATA</t>
  </si>
  <si>
    <t>CÁMARA CIVIL DE LA CORTE DE LA VEGA</t>
  </si>
  <si>
    <t>Civil+NNA</t>
  </si>
  <si>
    <t>CÁMARA CIVIL DE LA CORTE DE DUARTE</t>
  </si>
  <si>
    <t>CÁMARA CIVIL DE LA CORTE DE SAN CRISTÓBAL</t>
  </si>
  <si>
    <t>CÁMARA CIVIL DE LA CORTE DE SAN PEDRO DE MACORÍS</t>
  </si>
  <si>
    <t>CÁMARA CIVIL DE LA CORTE DE BARAHONA</t>
  </si>
  <si>
    <t>Monte Cristi</t>
  </si>
  <si>
    <t>CORTE DE APELACIÓN DE MONTECRISTI</t>
  </si>
  <si>
    <t>CORTE DE APELACIÓN DE SAN JUAN DE LA MAGUANA</t>
  </si>
  <si>
    <t>Valores</t>
  </si>
  <si>
    <t>Clase_Asunto_Entrada</t>
  </si>
  <si>
    <t>Tipo_Asunto_o_Solicitud_o_Recurso</t>
  </si>
  <si>
    <t>ENTRADA</t>
  </si>
  <si>
    <t>SALIDA</t>
  </si>
  <si>
    <t>Total ENTRADA</t>
  </si>
  <si>
    <t>Total SALIDA</t>
  </si>
  <si>
    <t>01 CASOS ORIGINALES</t>
  </si>
  <si>
    <t>03 REABIERTOS/DESGLOSADOS</t>
  </si>
  <si>
    <t>04 ASUNTO RELATIVO A CASO</t>
  </si>
  <si>
    <t>9 JURIDICO ADMINISTRATIVO</t>
  </si>
  <si>
    <t>Departamento_Judicial</t>
  </si>
  <si>
    <t>Distrito_Jud_Caso</t>
  </si>
  <si>
    <t>Tribunal</t>
  </si>
  <si>
    <t>CONTENCIOSO ADMINISTRATIVO</t>
  </si>
  <si>
    <t>LIQUIDACIÓN POR ESTADO</t>
  </si>
  <si>
    <t>REACTIVACIÓN CASO</t>
  </si>
  <si>
    <t>LE CONTREDIT</t>
  </si>
  <si>
    <t>OTROS CONTENCIOSOS</t>
  </si>
  <si>
    <t>RECURSO DE OPOSICIÓN</t>
  </si>
  <si>
    <t>RECURSO DE TERCERÍA</t>
  </si>
  <si>
    <t>REVISIÓN CIVIL</t>
  </si>
  <si>
    <t>IMPUGNACIÓN COSTAS Y HONORARIOS</t>
  </si>
  <si>
    <t>APELACIÓN A INCIDENTE</t>
  </si>
  <si>
    <t>OTRAS APELACIONES</t>
  </si>
  <si>
    <t>RECURSO DE APELACIÓN</t>
  </si>
  <si>
    <t>01 DISTRITO NACIONAL</t>
  </si>
  <si>
    <t>3RA. SALA CORTE CIVIL DEL DISTRITO NACIONAL</t>
  </si>
  <si>
    <t>PRESIDENCIA CORTE CIVIL DEL DISTRITO NACIONAL</t>
  </si>
  <si>
    <t>02 SANTO DOMINGO</t>
  </si>
  <si>
    <t>CORTE CIVIL DE SANTO DOMINGO</t>
  </si>
  <si>
    <t>03 SANTIAGO</t>
  </si>
  <si>
    <t>04 SANTIAGO</t>
  </si>
  <si>
    <t>CORTE CIVIL DE SANTIAGO</t>
  </si>
  <si>
    <t>04 PUERTO PLATA</t>
  </si>
  <si>
    <t>06 PUERTO PLATA</t>
  </si>
  <si>
    <t>CORTE DE PUERTO PLATA</t>
  </si>
  <si>
    <t>05 LA VEGA</t>
  </si>
  <si>
    <t>07 LA VEGA</t>
  </si>
  <si>
    <t>CORTE CIVIL DE LA VEGA</t>
  </si>
  <si>
    <t>06 SAN FRANCISCO DE MACORÍS</t>
  </si>
  <si>
    <t>12 DUARTE</t>
  </si>
  <si>
    <t>CORTE CIVIL DE DUARTE</t>
  </si>
  <si>
    <t>07 SAN CRISTÓBAL</t>
  </si>
  <si>
    <t>16 SAN CRISTÓBAL</t>
  </si>
  <si>
    <t>CORTE CIVIL DE SAN CRISTÓBAL</t>
  </si>
  <si>
    <t>08 SAN PEDRO DE MACORÍS</t>
  </si>
  <si>
    <t>21 SAN PEDRO DE MACORÍS</t>
  </si>
  <si>
    <t>CORTE CIVIL DE SAN PEDRO DE MACORÍS</t>
  </si>
  <si>
    <t>09 BARAHONA</t>
  </si>
  <si>
    <t>26 BARAHONA</t>
  </si>
  <si>
    <t>CORTE CIVIL DE BARAHONA</t>
  </si>
  <si>
    <t>10 MONTE CRISTI</t>
  </si>
  <si>
    <t>30 MONTECRISTI</t>
  </si>
  <si>
    <t>CORTE DE MONTECRISTI</t>
  </si>
  <si>
    <t>11 SAN JUAN DE LA MAGUANA</t>
  </si>
  <si>
    <t>33 SAN JUAN</t>
  </si>
  <si>
    <t>Total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</si>
</sst>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10"/>
      <name val="Bookman Old Style"/>
      <family val="1"/>
    </font>
    <font>
      <b/>
      <sz val="10"/>
      <name val="Bookman Old Style"/>
      <family val="1"/>
    </font>
    <font>
      <sz val="10"/>
      <color indexed="8"/>
      <name val="Bookman Old Style"/>
      <family val="1"/>
    </font>
    <font>
      <sz val="8"/>
      <name val="Bookman Old Style"/>
      <family val="1"/>
    </font>
    <font>
      <sz val="10"/>
      <color theme="0"/>
      <name val="Tahoma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b/>
      <sz val="10"/>
      <color theme="0"/>
      <name val="Tahoma"/>
      <family val="2"/>
    </font>
    <font>
      <sz val="8"/>
      <color theme="1"/>
      <name val="Tahoma"/>
      <family val="2"/>
    </font>
    <font>
      <b/>
      <sz val="10"/>
      <color rgb="FFFF0000"/>
      <name val="Tahoma"/>
      <family val="2"/>
    </font>
    <font>
      <sz val="8"/>
      <color theme="0"/>
      <name val="Bookman Old Style"/>
      <family val="1"/>
    </font>
    <font>
      <sz val="9"/>
      <color theme="0"/>
      <name val="Tahoma"/>
      <family val="2"/>
    </font>
    <font>
      <b/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rgb="FFBFD2E2"/>
      </patternFill>
    </fill>
    <fill>
      <patternFill patternType="solid">
        <fgColor rgb="FFDFDFDF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2" tint="-0.249977111117893"/>
        <bgColor theme="4" tint="0.79998168889431442"/>
      </patternFill>
    </fill>
    <fill>
      <patternFill patternType="solid">
        <fgColor rgb="FF00B0F0"/>
        <bgColor theme="4" tint="0.79998168889431442"/>
      </patternFill>
    </fill>
    <fill>
      <patternFill patternType="solid">
        <fgColor rgb="FFFFC000"/>
        <bgColor theme="4" tint="0.79998168889431442"/>
      </patternFill>
    </fill>
  </fills>
  <borders count="25">
    <border>
      <left/>
      <right/>
      <top/>
      <bottom/>
      <diagonal/>
    </border>
    <border>
      <left style="medium">
        <color rgb="FF93B1CD"/>
      </left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A2C4E0"/>
      </left>
      <right style="medium">
        <color rgb="FFA2C4E0"/>
      </right>
      <top style="medium">
        <color rgb="FFA2C4E0"/>
      </top>
      <bottom style="medium">
        <color rgb="FFA2C4E0"/>
      </bottom>
      <diagonal/>
    </border>
    <border>
      <left style="medium">
        <color theme="3" tint="0.59996337778862885"/>
      </left>
      <right style="medium">
        <color theme="3" tint="0.59996337778862885"/>
      </right>
      <top style="medium">
        <color theme="3" tint="0.59996337778862885"/>
      </top>
      <bottom/>
      <diagonal/>
    </border>
    <border>
      <left style="medium">
        <color theme="3" tint="0.59996337778862885"/>
      </left>
      <right style="medium">
        <color theme="3" tint="0.59996337778862885"/>
      </right>
      <top/>
      <bottom style="medium">
        <color theme="3" tint="0.59996337778862885"/>
      </bottom>
      <diagonal/>
    </border>
    <border>
      <left style="medium">
        <color rgb="FF93B1CD"/>
      </left>
      <right/>
      <top style="medium">
        <color rgb="FF93B1CD"/>
      </top>
      <bottom style="medium">
        <color rgb="FF93B1CD"/>
      </bottom>
      <diagonal/>
    </border>
    <border>
      <left/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/>
      <right/>
      <top style="medium">
        <color rgb="FF93B1CD"/>
      </top>
      <bottom style="medium">
        <color rgb="FF93B1CD"/>
      </bottom>
      <diagonal/>
    </border>
    <border>
      <left style="medium">
        <color theme="3" tint="0.59996337778862885"/>
      </left>
      <right style="medium">
        <color theme="3" tint="0.59996337778862885"/>
      </right>
      <top/>
      <bottom/>
      <diagonal/>
    </border>
    <border>
      <left style="medium">
        <color rgb="FF93B1CD"/>
      </left>
      <right style="medium">
        <color rgb="FF93B1CD"/>
      </right>
      <top style="medium">
        <color rgb="FF93B1CD"/>
      </top>
      <bottom/>
      <diagonal/>
    </border>
    <border>
      <left style="medium">
        <color rgb="FF93B1CD"/>
      </left>
      <right style="medium">
        <color rgb="FF93B1CD"/>
      </right>
      <top/>
      <bottom style="medium">
        <color rgb="FF93B1CD"/>
      </bottom>
      <diagonal/>
    </border>
    <border>
      <left style="medium">
        <color rgb="FF93B1CD"/>
      </left>
      <right style="medium">
        <color rgb="FF93B1CD"/>
      </right>
      <top/>
      <bottom/>
      <diagonal/>
    </border>
    <border>
      <left style="medium">
        <color theme="3" tint="0.59996337778862885"/>
      </left>
      <right/>
      <top/>
      <bottom/>
      <diagonal/>
    </border>
    <border>
      <left/>
      <right style="medium">
        <color rgb="FF93B1CD"/>
      </right>
      <top/>
      <bottom/>
      <diagonal/>
    </border>
    <border>
      <left/>
      <right style="medium">
        <color rgb="FFA2C4E0"/>
      </right>
      <top style="medium">
        <color rgb="FF93B1CD"/>
      </top>
      <bottom style="medium">
        <color rgb="FF93B1CD"/>
      </bottom>
      <diagonal/>
    </border>
    <border>
      <left style="medium">
        <color rgb="FF93B1CD"/>
      </left>
      <right/>
      <top style="medium">
        <color rgb="FF93B1CD"/>
      </top>
      <bottom/>
      <diagonal/>
    </border>
    <border>
      <left style="medium">
        <color rgb="FF93B1CD"/>
      </left>
      <right/>
      <top/>
      <bottom style="medium">
        <color rgb="FF93B1CD"/>
      </bottom>
      <diagonal/>
    </border>
    <border>
      <left style="medium">
        <color theme="3" tint="0.59996337778862885"/>
      </left>
      <right style="medium">
        <color theme="3" tint="0.59996337778862885"/>
      </right>
      <top style="medium">
        <color rgb="FFA2C4E0"/>
      </top>
      <bottom style="medium">
        <color rgb="FFA2C4E0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/>
      <right style="medium">
        <color rgb="FFA2C4E0"/>
      </right>
      <top style="medium">
        <color rgb="FFA2C4E0"/>
      </top>
      <bottom style="medium">
        <color rgb="FFA2C4E0"/>
      </bottom>
      <diagonal/>
    </border>
    <border>
      <left/>
      <right style="medium">
        <color rgb="FF93B1CD"/>
      </right>
      <top style="medium">
        <color rgb="FF93B1CD"/>
      </top>
      <bottom/>
      <diagonal/>
    </border>
    <border>
      <left style="medium">
        <color rgb="FF93B1CD"/>
      </left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3">
    <xf numFmtId="0" fontId="0" fillId="0" borderId="0"/>
    <xf numFmtId="0" fontId="2" fillId="0" borderId="0"/>
    <xf numFmtId="0" fontId="8" fillId="0" borderId="0"/>
  </cellStyleXfs>
  <cellXfs count="80">
    <xf numFmtId="0" fontId="0" fillId="0" borderId="0" xfId="0"/>
    <xf numFmtId="0" fontId="3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left" vertical="center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left"/>
    </xf>
    <xf numFmtId="0" fontId="6" fillId="0" borderId="0" xfId="0" applyFont="1" applyAlignment="1" applyProtection="1">
      <alignment vertical="center"/>
      <protection locked="0"/>
    </xf>
    <xf numFmtId="3" fontId="8" fillId="0" borderId="2" xfId="0" applyNumberFormat="1" applyFont="1" applyBorder="1" applyAlignment="1">
      <alignment horizontal="center" vertical="center"/>
    </xf>
    <xf numFmtId="3" fontId="9" fillId="4" borderId="3" xfId="0" applyNumberFormat="1" applyFont="1" applyFill="1" applyBorder="1" applyAlignment="1">
      <alignment horizontal="center" vertical="center"/>
    </xf>
    <xf numFmtId="3" fontId="10" fillId="2" borderId="3" xfId="0" applyNumberFormat="1" applyFont="1" applyFill="1" applyBorder="1" applyAlignment="1">
      <alignment horizontal="center" vertical="center"/>
    </xf>
    <xf numFmtId="0" fontId="11" fillId="3" borderId="1" xfId="2" applyFont="1" applyFill="1" applyBorder="1" applyAlignment="1">
      <alignment vertical="top"/>
    </xf>
    <xf numFmtId="0" fontId="11" fillId="3" borderId="1" xfId="0" applyFont="1" applyFill="1" applyBorder="1" applyAlignment="1">
      <alignment vertical="top" wrapText="1"/>
    </xf>
    <xf numFmtId="0" fontId="11" fillId="5" borderId="0" xfId="2" applyFont="1" applyFill="1" applyAlignment="1">
      <alignment wrapText="1"/>
    </xf>
    <xf numFmtId="0" fontId="14" fillId="2" borderId="1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vertical="center"/>
    </xf>
    <xf numFmtId="0" fontId="8" fillId="3" borderId="6" xfId="0" applyFont="1" applyFill="1" applyBorder="1" applyAlignment="1">
      <alignment vertical="center" wrapText="1"/>
    </xf>
    <xf numFmtId="0" fontId="11" fillId="3" borderId="1" xfId="0" applyFont="1" applyFill="1" applyBorder="1" applyAlignment="1">
      <alignment vertical="center"/>
    </xf>
    <xf numFmtId="0" fontId="11" fillId="3" borderId="1" xfId="0" applyFont="1" applyFill="1" applyBorder="1" applyAlignment="1">
      <alignment vertical="center" wrapText="1"/>
    </xf>
    <xf numFmtId="3" fontId="9" fillId="4" borderId="18" xfId="0" applyNumberFormat="1" applyFont="1" applyFill="1" applyBorder="1" applyAlignment="1">
      <alignment horizontal="center" vertical="center"/>
    </xf>
    <xf numFmtId="3" fontId="10" fillId="2" borderId="18" xfId="0" applyNumberFormat="1" applyFont="1" applyFill="1" applyBorder="1" applyAlignment="1">
      <alignment horizontal="center" vertical="center"/>
    </xf>
    <xf numFmtId="3" fontId="10" fillId="2" borderId="20" xfId="0" applyNumberFormat="1" applyFont="1" applyFill="1" applyBorder="1" applyAlignment="1">
      <alignment horizontal="center" vertical="center"/>
    </xf>
    <xf numFmtId="0" fontId="15" fillId="7" borderId="0" xfId="0" applyFont="1" applyFill="1"/>
    <xf numFmtId="0" fontId="0" fillId="7" borderId="0" xfId="0" applyFill="1"/>
    <xf numFmtId="0" fontId="15" fillId="0" borderId="0" xfId="0" applyFont="1"/>
    <xf numFmtId="0" fontId="15" fillId="0" borderId="23" xfId="0" applyFont="1" applyBorder="1"/>
    <xf numFmtId="0" fontId="15" fillId="7" borderId="23" xfId="0" applyFont="1" applyFill="1" applyBorder="1"/>
    <xf numFmtId="0" fontId="15" fillId="6" borderId="0" xfId="0" applyFont="1" applyFill="1" applyAlignment="1">
      <alignment horizontal="center" vertical="center"/>
    </xf>
    <xf numFmtId="0" fontId="15" fillId="6" borderId="0" xfId="0" applyFont="1" applyFill="1"/>
    <xf numFmtId="1" fontId="0" fillId="7" borderId="0" xfId="0" applyNumberFormat="1" applyFill="1"/>
    <xf numFmtId="1" fontId="0" fillId="0" borderId="0" xfId="0" applyNumberFormat="1"/>
    <xf numFmtId="0" fontId="15" fillId="6" borderId="24" xfId="0" applyFont="1" applyFill="1" applyBorder="1" applyAlignment="1">
      <alignment horizontal="center" vertical="center"/>
    </xf>
    <xf numFmtId="1" fontId="15" fillId="6" borderId="24" xfId="0" applyNumberFormat="1" applyFont="1" applyFill="1" applyBorder="1"/>
    <xf numFmtId="0" fontId="15" fillId="6" borderId="0" xfId="0" applyFont="1" applyFill="1" applyAlignment="1">
      <alignment horizontal="center" vertical="center" wrapText="1"/>
    </xf>
    <xf numFmtId="0" fontId="15" fillId="6" borderId="0" xfId="0" applyFont="1" applyFill="1" applyAlignment="1">
      <alignment wrapText="1"/>
    </xf>
    <xf numFmtId="0" fontId="15" fillId="6" borderId="23" xfId="0" applyFont="1" applyFill="1" applyBorder="1" applyAlignment="1">
      <alignment wrapText="1"/>
    </xf>
    <xf numFmtId="0" fontId="15" fillId="8" borderId="23" xfId="0" applyFont="1" applyFill="1" applyBorder="1" applyAlignment="1">
      <alignment wrapText="1"/>
    </xf>
    <xf numFmtId="0" fontId="15" fillId="9" borderId="23" xfId="0" applyFont="1" applyFill="1" applyBorder="1" applyAlignment="1">
      <alignment wrapText="1"/>
    </xf>
    <xf numFmtId="0" fontId="15" fillId="10" borderId="23" xfId="0" applyFont="1" applyFill="1" applyBorder="1" applyAlignment="1">
      <alignment wrapText="1"/>
    </xf>
    <xf numFmtId="3" fontId="8" fillId="0" borderId="19" xfId="0" applyNumberFormat="1" applyFont="1" applyBorder="1" applyAlignment="1" applyProtection="1">
      <alignment horizontal="center" vertical="center"/>
      <protection locked="0"/>
    </xf>
    <xf numFmtId="0" fontId="3" fillId="0" borderId="0" xfId="0" applyFont="1" applyProtection="1">
      <protection locked="0"/>
    </xf>
    <xf numFmtId="0" fontId="4" fillId="0" borderId="0" xfId="0" applyFont="1" applyAlignment="1" applyProtection="1">
      <alignment horizontal="center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14" fillId="2" borderId="7" xfId="0" applyFont="1" applyFill="1" applyBorder="1" applyAlignment="1">
      <alignment horizontal="center" vertical="center" wrapText="1"/>
    </xf>
    <xf numFmtId="0" fontId="6" fillId="0" borderId="0" xfId="0" applyFont="1" applyAlignment="1" applyProtection="1">
      <alignment horizontal="left" vertical="center"/>
      <protection locked="0"/>
    </xf>
    <xf numFmtId="0" fontId="13" fillId="2" borderId="4" xfId="1" applyFont="1" applyFill="1" applyBorder="1" applyAlignment="1">
      <alignment horizontal="center" vertical="center" wrapText="1"/>
    </xf>
    <xf numFmtId="0" fontId="13" fillId="2" borderId="9" xfId="1" applyFont="1" applyFill="1" applyBorder="1" applyAlignment="1">
      <alignment horizontal="center" vertical="center" wrapText="1"/>
    </xf>
    <xf numFmtId="0" fontId="13" fillId="2" borderId="5" xfId="1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14" fillId="2" borderId="8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wrapText="1"/>
    </xf>
    <xf numFmtId="0" fontId="14" fillId="2" borderId="10" xfId="0" applyFont="1" applyFill="1" applyBorder="1" applyAlignment="1">
      <alignment horizontal="center" vertical="center" wrapText="1"/>
    </xf>
    <xf numFmtId="0" fontId="14" fillId="2" borderId="11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14" fillId="2" borderId="16" xfId="0" applyFont="1" applyFill="1" applyBorder="1" applyAlignment="1">
      <alignment horizontal="center" vertical="center" wrapText="1"/>
    </xf>
    <xf numFmtId="0" fontId="14" fillId="2" borderId="17" xfId="0" applyFont="1" applyFill="1" applyBorder="1" applyAlignment="1">
      <alignment horizontal="center" vertical="center" wrapText="1"/>
    </xf>
    <xf numFmtId="0" fontId="13" fillId="2" borderId="16" xfId="1" applyFont="1" applyFill="1" applyBorder="1" applyAlignment="1">
      <alignment horizontal="center" vertical="center" wrapText="1"/>
    </xf>
    <xf numFmtId="0" fontId="13" fillId="2" borderId="21" xfId="1" applyFont="1" applyFill="1" applyBorder="1" applyAlignment="1">
      <alignment horizontal="center" vertical="center" wrapText="1"/>
    </xf>
    <xf numFmtId="0" fontId="13" fillId="2" borderId="22" xfId="1" applyFont="1" applyFill="1" applyBorder="1" applyAlignment="1">
      <alignment horizontal="center" vertical="center" wrapText="1"/>
    </xf>
    <xf numFmtId="0" fontId="13" fillId="2" borderId="14" xfId="1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left" vertical="center" wrapText="1"/>
    </xf>
    <xf numFmtId="0" fontId="8" fillId="3" borderId="12" xfId="0" applyFont="1" applyFill="1" applyBorder="1" applyAlignment="1">
      <alignment horizontal="left" vertical="center" wrapText="1"/>
    </xf>
    <xf numFmtId="0" fontId="8" fillId="3" borderId="11" xfId="0" applyFont="1" applyFill="1" applyBorder="1" applyAlignment="1">
      <alignment horizontal="left" vertical="center" wrapText="1"/>
    </xf>
    <xf numFmtId="0" fontId="10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left" vertical="center"/>
    </xf>
    <xf numFmtId="0" fontId="8" fillId="3" borderId="7" xfId="0" applyFont="1" applyFill="1" applyBorder="1" applyAlignment="1">
      <alignment horizontal="left" vertical="center"/>
    </xf>
    <xf numFmtId="0" fontId="8" fillId="3" borderId="16" xfId="0" applyFont="1" applyFill="1" applyBorder="1" applyAlignment="1">
      <alignment horizontal="left" vertical="center" wrapText="1"/>
    </xf>
    <xf numFmtId="0" fontId="8" fillId="3" borderId="22" xfId="0" applyFont="1" applyFill="1" applyBorder="1" applyAlignment="1">
      <alignment horizontal="left" vertical="center" wrapText="1"/>
    </xf>
    <xf numFmtId="0" fontId="8" fillId="3" borderId="17" xfId="0" applyFont="1" applyFill="1" applyBorder="1" applyAlignment="1">
      <alignment horizontal="left" vertical="center" wrapText="1"/>
    </xf>
    <xf numFmtId="0" fontId="8" fillId="3" borderId="16" xfId="0" applyFont="1" applyFill="1" applyBorder="1" applyAlignment="1">
      <alignment horizontal="left" vertical="center"/>
    </xf>
    <xf numFmtId="0" fontId="8" fillId="3" borderId="22" xfId="0" applyFont="1" applyFill="1" applyBorder="1" applyAlignment="1">
      <alignment horizontal="left" vertical="center"/>
    </xf>
    <xf numFmtId="0" fontId="8" fillId="3" borderId="17" xfId="0" applyFont="1" applyFill="1" applyBorder="1" applyAlignment="1">
      <alignment horizontal="left" vertical="center"/>
    </xf>
    <xf numFmtId="0" fontId="14" fillId="2" borderId="6" xfId="0" applyFont="1" applyFill="1" applyBorder="1" applyAlignment="1">
      <alignment horizontal="center" vertical="center" wrapText="1"/>
    </xf>
    <xf numFmtId="0" fontId="13" fillId="2" borderId="13" xfId="1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left" vertical="center" wrapText="1"/>
    </xf>
    <xf numFmtId="0" fontId="8" fillId="3" borderId="7" xfId="0" applyFont="1" applyFill="1" applyBorder="1" applyAlignment="1">
      <alignment horizontal="left" vertical="center" wrapText="1"/>
    </xf>
    <xf numFmtId="0" fontId="10" fillId="2" borderId="15" xfId="0" applyFont="1" applyFill="1" applyBorder="1" applyAlignment="1">
      <alignment horizontal="center" vertical="center"/>
    </xf>
    <xf numFmtId="0" fontId="0" fillId="0" borderId="7" xfId="0" applyBorder="1" applyAlignment="1"/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66675</xdr:rowOff>
    </xdr:from>
    <xdr:to>
      <xdr:col>3</xdr:col>
      <xdr:colOff>238125</xdr:colOff>
      <xdr:row>3</xdr:row>
      <xdr:rowOff>133350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18A0CF7-2AD2-4E4B-A526-D61F08918BF6}"/>
            </a:ext>
            <a:ext uri="{147F2762-F138-4A5C-976F-8EAC2B608ADB}">
              <a16:predDERef xmlns:a16="http://schemas.microsoft.com/office/drawing/2014/main" pred="{3068EA11-369A-4813-9C25-6566D8D914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66675"/>
          <a:ext cx="3257550" cy="6381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447675</xdr:colOff>
      <xdr:row>3</xdr:row>
      <xdr:rowOff>161925</xdr:rowOff>
    </xdr:to>
    <xdr:pic>
      <xdr:nvPicPr>
        <xdr:cNvPr id="2" name="1 Imagen" descr="estadisticas 4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246697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38"/>
  <sheetViews>
    <sheetView tabSelected="1" topLeftCell="A21" workbookViewId="0">
      <selection activeCell="E16" sqref="E16"/>
    </sheetView>
  </sheetViews>
  <sheetFormatPr defaultColWidth="11.42578125" defaultRowHeight="15"/>
  <cols>
    <col min="1" max="1" width="22" style="1" customWidth="1"/>
    <col min="2" max="2" width="14.140625" style="1" customWidth="1"/>
    <col min="3" max="3" width="9.140625" style="1" customWidth="1"/>
    <col min="4" max="5" width="7.85546875" style="1" customWidth="1"/>
    <col min="6" max="6" width="10" style="1" customWidth="1"/>
    <col min="7" max="8" width="7.140625" style="1" customWidth="1"/>
    <col min="9" max="9" width="11.85546875" style="1" customWidth="1"/>
    <col min="10" max="10" width="8.7109375" style="1" customWidth="1"/>
    <col min="11" max="11" width="9.28515625" style="1" customWidth="1"/>
    <col min="12" max="12" width="8.7109375" style="1" customWidth="1"/>
    <col min="13" max="13" width="7.7109375" style="1" customWidth="1"/>
    <col min="14" max="14" width="7.28515625" style="1" customWidth="1"/>
    <col min="15" max="15" width="10.5703125" style="1" customWidth="1"/>
    <col min="16" max="16" width="7.28515625" style="1" customWidth="1"/>
    <col min="17" max="17" width="7.140625" style="1" customWidth="1"/>
    <col min="18" max="18" width="12.140625" style="1" customWidth="1"/>
    <col min="19" max="19" width="8.42578125" style="1" customWidth="1"/>
    <col min="20" max="20" width="9.28515625" style="1" customWidth="1"/>
    <col min="21" max="24" width="11.42578125" style="1"/>
    <col min="25" max="31" width="0" style="1" hidden="1" customWidth="1"/>
    <col min="32" max="16384" width="11.42578125" style="1"/>
  </cols>
  <sheetData>
    <row r="1" spans="1:20" ht="15" customHeight="1"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0" ht="1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0" ht="15" customHeight="1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0" ht="1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</row>
    <row r="5" spans="1:20" ht="4.5" customHeight="1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</row>
    <row r="6" spans="1:20" ht="15" customHeight="1">
      <c r="A6" s="5" t="s">
        <v>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>
      <c r="A7" s="5" t="s">
        <v>1</v>
      </c>
      <c r="B7" s="5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1:20">
      <c r="A8" s="40" t="s">
        <v>2</v>
      </c>
      <c r="B8" s="40"/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</row>
    <row r="9" spans="1:20">
      <c r="A9" s="41"/>
      <c r="B9" s="41"/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</row>
    <row r="10" spans="1:20" ht="37.5" hidden="1" customHeight="1" thickBot="1">
      <c r="A10" s="2"/>
      <c r="B10" s="2"/>
      <c r="C10" s="12" t="s">
        <v>3</v>
      </c>
      <c r="D10" s="12" t="s">
        <v>4</v>
      </c>
      <c r="E10" s="12" t="s">
        <v>5</v>
      </c>
      <c r="F10" s="13" t="s">
        <v>6</v>
      </c>
      <c r="G10" s="12" t="s">
        <v>7</v>
      </c>
      <c r="H10" s="12" t="s">
        <v>8</v>
      </c>
      <c r="I10" s="12" t="s">
        <v>9</v>
      </c>
      <c r="J10" s="13" t="s">
        <v>10</v>
      </c>
      <c r="K10" s="2"/>
      <c r="L10" s="12" t="s">
        <v>11</v>
      </c>
      <c r="M10" s="12" t="s">
        <v>12</v>
      </c>
      <c r="N10" s="12" t="s">
        <v>13</v>
      </c>
      <c r="O10" s="13" t="s">
        <v>14</v>
      </c>
      <c r="P10" s="12" t="s">
        <v>15</v>
      </c>
      <c r="Q10" s="12" t="s">
        <v>16</v>
      </c>
      <c r="R10" s="12" t="s">
        <v>17</v>
      </c>
      <c r="S10" s="13" t="s">
        <v>18</v>
      </c>
      <c r="T10" s="2"/>
    </row>
    <row r="11" spans="1:20" ht="14.25" hidden="1" customHeight="1">
      <c r="A11" s="2"/>
      <c r="B11" s="2"/>
      <c r="C11" s="2" t="e">
        <f>HLOOKUP(C10,#REF!,2,FALSE)</f>
        <v>#REF!</v>
      </c>
      <c r="D11" s="2" t="e">
        <f>HLOOKUP(D10,#REF!,2,FALSE)</f>
        <v>#REF!</v>
      </c>
      <c r="E11" s="2" t="e">
        <f>HLOOKUP(E10,#REF!,2,FALSE)</f>
        <v>#REF!</v>
      </c>
      <c r="F11" s="2" t="e">
        <f>HLOOKUP(F10,#REF!,2,FALSE)</f>
        <v>#REF!</v>
      </c>
      <c r="G11" s="2" t="e">
        <f>HLOOKUP(G10,#REF!,2,FALSE)</f>
        <v>#REF!</v>
      </c>
      <c r="H11" s="2" t="e">
        <f>HLOOKUP(H10,#REF!,2,FALSE)</f>
        <v>#REF!</v>
      </c>
      <c r="I11" s="2" t="e">
        <f>HLOOKUP(I10,#REF!,2,FALSE)</f>
        <v>#REF!</v>
      </c>
      <c r="J11" s="2" t="e">
        <f>HLOOKUP(J10,#REF!,2,FALSE)</f>
        <v>#REF!</v>
      </c>
      <c r="K11" s="2"/>
      <c r="L11" s="2" t="e">
        <f>HLOOKUP(L10,#REF!,2,FALSE)</f>
        <v>#REF!</v>
      </c>
      <c r="M11" s="2" t="e">
        <f>HLOOKUP(M10,#REF!,2,FALSE)</f>
        <v>#REF!</v>
      </c>
      <c r="N11" s="2" t="e">
        <f>HLOOKUP(N10,#REF!,2,FALSE)</f>
        <v>#REF!</v>
      </c>
      <c r="O11" s="2" t="e">
        <f>HLOOKUP(O10,#REF!,2,FALSE)</f>
        <v>#REF!</v>
      </c>
      <c r="P11" s="2" t="e">
        <f>HLOOKUP(P10,#REF!,2,FALSE)</f>
        <v>#REF!</v>
      </c>
      <c r="Q11" s="2" t="e">
        <f>HLOOKUP(Q10,#REF!,2,FALSE)</f>
        <v>#REF!</v>
      </c>
      <c r="R11" s="2" t="e">
        <f>HLOOKUP(R10,#REF!,2,FALSE)</f>
        <v>#REF!</v>
      </c>
      <c r="S11" s="2" t="e">
        <f>HLOOKUP(S10,#REF!,2,FALSE)</f>
        <v>#REF!</v>
      </c>
      <c r="T11" s="2"/>
    </row>
    <row r="12" spans="1:20" ht="15.75" thickBot="1">
      <c r="A12" s="6" t="s">
        <v>19</v>
      </c>
      <c r="B12" s="6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</row>
    <row r="13" spans="1:20" ht="24.6" customHeight="1" thickBot="1">
      <c r="A13" s="57" t="s">
        <v>20</v>
      </c>
      <c r="B13" s="58"/>
      <c r="C13" s="49" t="s">
        <v>21</v>
      </c>
      <c r="D13" s="49"/>
      <c r="E13" s="49"/>
      <c r="F13" s="49"/>
      <c r="G13" s="49"/>
      <c r="H13" s="49"/>
      <c r="I13" s="49"/>
      <c r="J13" s="54"/>
      <c r="K13" s="45" t="s">
        <v>22</v>
      </c>
      <c r="L13" s="48" t="s">
        <v>23</v>
      </c>
      <c r="M13" s="49"/>
      <c r="N13" s="49"/>
      <c r="O13" s="49"/>
      <c r="P13" s="49"/>
      <c r="Q13" s="49"/>
      <c r="R13" s="49"/>
      <c r="S13" s="49"/>
      <c r="T13" s="45" t="s">
        <v>22</v>
      </c>
    </row>
    <row r="14" spans="1:20" ht="21.6" customHeight="1" thickBot="1">
      <c r="A14" s="59"/>
      <c r="B14" s="60"/>
      <c r="C14" s="50" t="s">
        <v>24</v>
      </c>
      <c r="D14" s="50"/>
      <c r="E14" s="50"/>
      <c r="F14" s="51"/>
      <c r="G14" s="52" t="s">
        <v>25</v>
      </c>
      <c r="H14" s="52" t="s">
        <v>26</v>
      </c>
      <c r="I14" s="52" t="s">
        <v>27</v>
      </c>
      <c r="J14" s="52" t="s">
        <v>28</v>
      </c>
      <c r="K14" s="46"/>
      <c r="L14" s="48" t="s">
        <v>24</v>
      </c>
      <c r="M14" s="49"/>
      <c r="N14" s="49"/>
      <c r="O14" s="54"/>
      <c r="P14" s="52" t="s">
        <v>29</v>
      </c>
      <c r="Q14" s="52" t="s">
        <v>26</v>
      </c>
      <c r="R14" s="52" t="s">
        <v>27</v>
      </c>
      <c r="S14" s="55" t="s">
        <v>28</v>
      </c>
      <c r="T14" s="46"/>
    </row>
    <row r="15" spans="1:20" ht="30" customHeight="1" thickBot="1">
      <c r="A15" s="59"/>
      <c r="B15" s="60"/>
      <c r="C15" s="43" t="s">
        <v>30</v>
      </c>
      <c r="D15" s="14" t="s">
        <v>26</v>
      </c>
      <c r="E15" s="14" t="s">
        <v>31</v>
      </c>
      <c r="F15" s="14" t="s">
        <v>32</v>
      </c>
      <c r="G15" s="53"/>
      <c r="H15" s="53"/>
      <c r="I15" s="53"/>
      <c r="J15" s="53"/>
      <c r="K15" s="47"/>
      <c r="L15" s="14" t="s">
        <v>30</v>
      </c>
      <c r="M15" s="14" t="s">
        <v>26</v>
      </c>
      <c r="N15" s="14" t="s">
        <v>31</v>
      </c>
      <c r="O15" s="14" t="s">
        <v>32</v>
      </c>
      <c r="P15" s="53"/>
      <c r="Q15" s="53"/>
      <c r="R15" s="53"/>
      <c r="S15" s="56"/>
      <c r="T15" s="47" t="s">
        <v>22</v>
      </c>
    </row>
    <row r="16" spans="1:20" ht="20.25" customHeight="1" thickBot="1">
      <c r="A16" s="61" t="s">
        <v>33</v>
      </c>
      <c r="B16" s="17" t="s">
        <v>34</v>
      </c>
      <c r="C16" s="39">
        <v>309</v>
      </c>
      <c r="D16" s="39">
        <v>259</v>
      </c>
      <c r="E16" s="39">
        <v>0</v>
      </c>
      <c r="F16" s="39">
        <v>0</v>
      </c>
      <c r="G16" s="39">
        <v>0</v>
      </c>
      <c r="H16" s="39">
        <v>0</v>
      </c>
      <c r="I16" s="39">
        <v>41</v>
      </c>
      <c r="J16" s="39">
        <v>0</v>
      </c>
      <c r="K16" s="9">
        <f t="shared" ref="K16:K33" si="0">SUM(C16:J16)</f>
        <v>609</v>
      </c>
      <c r="L16" s="39">
        <v>375</v>
      </c>
      <c r="M16" s="39">
        <v>164</v>
      </c>
      <c r="N16" s="39">
        <v>0</v>
      </c>
      <c r="O16" s="39">
        <v>0</v>
      </c>
      <c r="P16" s="39">
        <v>0</v>
      </c>
      <c r="Q16" s="39">
        <v>0</v>
      </c>
      <c r="R16" s="39">
        <v>30</v>
      </c>
      <c r="S16" s="39">
        <v>0</v>
      </c>
      <c r="T16" s="19">
        <f>SUM(L16:S16)</f>
        <v>569</v>
      </c>
    </row>
    <row r="17" spans="1:31" ht="20.25" customHeight="1" thickBot="1">
      <c r="A17" s="62"/>
      <c r="B17" s="17" t="s">
        <v>35</v>
      </c>
      <c r="C17" s="39">
        <v>624</v>
      </c>
      <c r="D17" s="39">
        <v>0</v>
      </c>
      <c r="E17" s="39">
        <v>0</v>
      </c>
      <c r="F17" s="39">
        <v>0</v>
      </c>
      <c r="G17" s="39">
        <v>0</v>
      </c>
      <c r="H17" s="39">
        <v>5</v>
      </c>
      <c r="I17" s="39">
        <v>23</v>
      </c>
      <c r="J17" s="39">
        <v>0</v>
      </c>
      <c r="K17" s="9">
        <f t="shared" si="0"/>
        <v>652</v>
      </c>
      <c r="L17" s="39">
        <v>437</v>
      </c>
      <c r="M17" s="39">
        <v>0</v>
      </c>
      <c r="N17" s="39">
        <v>0</v>
      </c>
      <c r="O17" s="39">
        <v>0</v>
      </c>
      <c r="P17" s="39">
        <v>0</v>
      </c>
      <c r="Q17" s="39">
        <v>5</v>
      </c>
      <c r="R17" s="39">
        <v>27</v>
      </c>
      <c r="S17" s="39">
        <v>0</v>
      </c>
      <c r="T17" s="19">
        <f t="shared" ref="T17:T33" si="1">SUM(L17:S17)</f>
        <v>469</v>
      </c>
    </row>
    <row r="18" spans="1:31" ht="20.25" customHeight="1" thickBot="1">
      <c r="A18" s="62"/>
      <c r="B18" s="17" t="s">
        <v>36</v>
      </c>
      <c r="C18" s="39">
        <v>559</v>
      </c>
      <c r="D18" s="39">
        <v>0</v>
      </c>
      <c r="E18" s="39">
        <v>0</v>
      </c>
      <c r="F18" s="39">
        <v>0</v>
      </c>
      <c r="G18" s="39">
        <v>0</v>
      </c>
      <c r="H18" s="39">
        <v>0</v>
      </c>
      <c r="I18" s="39">
        <v>62</v>
      </c>
      <c r="J18" s="39">
        <v>0</v>
      </c>
      <c r="K18" s="9">
        <f t="shared" si="0"/>
        <v>621</v>
      </c>
      <c r="L18" s="39">
        <v>476</v>
      </c>
      <c r="M18" s="39">
        <v>23</v>
      </c>
      <c r="N18" s="39">
        <v>0</v>
      </c>
      <c r="O18" s="39">
        <v>0</v>
      </c>
      <c r="P18" s="39">
        <v>0</v>
      </c>
      <c r="Q18" s="39">
        <v>0</v>
      </c>
      <c r="R18" s="39">
        <v>39</v>
      </c>
      <c r="S18" s="39">
        <v>0</v>
      </c>
      <c r="T18" s="19">
        <f t="shared" si="1"/>
        <v>538</v>
      </c>
    </row>
    <row r="19" spans="1:31" ht="20.25" customHeight="1" thickBot="1">
      <c r="A19" s="63"/>
      <c r="B19" s="17" t="s">
        <v>37</v>
      </c>
      <c r="C19" s="39" t="s">
        <v>38</v>
      </c>
      <c r="D19" s="39" t="s">
        <v>38</v>
      </c>
      <c r="E19" s="39" t="s">
        <v>38</v>
      </c>
      <c r="F19" s="39" t="s">
        <v>38</v>
      </c>
      <c r="G19" s="39" t="s">
        <v>38</v>
      </c>
      <c r="H19" s="39">
        <v>43</v>
      </c>
      <c r="I19" s="39">
        <v>4</v>
      </c>
      <c r="J19" s="39">
        <v>0</v>
      </c>
      <c r="K19" s="9">
        <f t="shared" si="0"/>
        <v>47</v>
      </c>
      <c r="L19" s="39" t="s">
        <v>38</v>
      </c>
      <c r="M19" s="39" t="s">
        <v>38</v>
      </c>
      <c r="N19" s="39" t="s">
        <v>38</v>
      </c>
      <c r="O19" s="39" t="s">
        <v>38</v>
      </c>
      <c r="P19" s="39" t="s">
        <v>38</v>
      </c>
      <c r="Q19" s="39">
        <v>40</v>
      </c>
      <c r="R19" s="39">
        <v>4</v>
      </c>
      <c r="S19" s="39">
        <v>0</v>
      </c>
      <c r="T19" s="19">
        <f t="shared" si="1"/>
        <v>44</v>
      </c>
    </row>
    <row r="20" spans="1:31" ht="20.25" customHeight="1" thickBot="1">
      <c r="A20" s="68" t="s">
        <v>39</v>
      </c>
      <c r="B20" s="17" t="s">
        <v>34</v>
      </c>
      <c r="C20" s="39">
        <v>310</v>
      </c>
      <c r="D20" s="39">
        <v>15</v>
      </c>
      <c r="E20" s="39">
        <v>0</v>
      </c>
      <c r="F20" s="39">
        <v>20</v>
      </c>
      <c r="G20" s="39">
        <v>0</v>
      </c>
      <c r="H20" s="39">
        <v>0</v>
      </c>
      <c r="I20" s="39">
        <v>6</v>
      </c>
      <c r="J20" s="39">
        <v>4</v>
      </c>
      <c r="K20" s="9">
        <f t="shared" si="0"/>
        <v>355</v>
      </c>
      <c r="L20" s="39">
        <v>214</v>
      </c>
      <c r="M20" s="39">
        <v>15</v>
      </c>
      <c r="N20" s="39">
        <v>0</v>
      </c>
      <c r="O20" s="39">
        <v>10</v>
      </c>
      <c r="P20" s="39">
        <v>0</v>
      </c>
      <c r="Q20" s="39">
        <v>0</v>
      </c>
      <c r="R20" s="39">
        <v>6</v>
      </c>
      <c r="S20" s="39">
        <v>2</v>
      </c>
      <c r="T20" s="19">
        <f t="shared" si="1"/>
        <v>247</v>
      </c>
    </row>
    <row r="21" spans="1:31" ht="20.25" customHeight="1" thickBot="1">
      <c r="A21" s="69"/>
      <c r="B21" s="17" t="s">
        <v>35</v>
      </c>
      <c r="C21" s="39">
        <v>313</v>
      </c>
      <c r="D21" s="39">
        <v>17</v>
      </c>
      <c r="E21" s="39">
        <v>0</v>
      </c>
      <c r="F21" s="39">
        <v>11</v>
      </c>
      <c r="G21" s="39">
        <v>0</v>
      </c>
      <c r="H21" s="39">
        <v>0</v>
      </c>
      <c r="I21" s="39">
        <v>3</v>
      </c>
      <c r="J21" s="39">
        <v>1</v>
      </c>
      <c r="K21" s="9">
        <f t="shared" si="0"/>
        <v>345</v>
      </c>
      <c r="L21" s="39">
        <v>229</v>
      </c>
      <c r="M21" s="39">
        <v>10</v>
      </c>
      <c r="N21" s="39">
        <v>0</v>
      </c>
      <c r="O21" s="39">
        <v>15</v>
      </c>
      <c r="P21" s="39">
        <v>0</v>
      </c>
      <c r="Q21" s="39">
        <v>0</v>
      </c>
      <c r="R21" s="39">
        <v>4</v>
      </c>
      <c r="S21" s="39">
        <v>5</v>
      </c>
      <c r="T21" s="19">
        <f t="shared" si="1"/>
        <v>263</v>
      </c>
    </row>
    <row r="22" spans="1:31" ht="20.25" customHeight="1" thickBot="1">
      <c r="A22" s="70"/>
      <c r="B22" s="17" t="s">
        <v>37</v>
      </c>
      <c r="C22" s="39" t="s">
        <v>38</v>
      </c>
      <c r="D22" s="39" t="s">
        <v>38</v>
      </c>
      <c r="E22" s="39" t="s">
        <v>38</v>
      </c>
      <c r="F22" s="39" t="s">
        <v>38</v>
      </c>
      <c r="G22" s="39" t="s">
        <v>38</v>
      </c>
      <c r="H22" s="39">
        <v>11</v>
      </c>
      <c r="I22" s="39">
        <v>44</v>
      </c>
      <c r="J22" s="39">
        <v>0</v>
      </c>
      <c r="K22" s="9">
        <f t="shared" si="0"/>
        <v>55</v>
      </c>
      <c r="L22" s="39" t="s">
        <v>38</v>
      </c>
      <c r="M22" s="39" t="s">
        <v>38</v>
      </c>
      <c r="N22" s="39" t="s">
        <v>38</v>
      </c>
      <c r="O22" s="39" t="s">
        <v>38</v>
      </c>
      <c r="P22" s="39" t="s">
        <v>38</v>
      </c>
      <c r="Q22" s="39">
        <v>7</v>
      </c>
      <c r="R22" s="39">
        <v>40</v>
      </c>
      <c r="S22" s="39">
        <v>5</v>
      </c>
      <c r="T22" s="19">
        <f t="shared" si="1"/>
        <v>52</v>
      </c>
    </row>
    <row r="23" spans="1:31" ht="20.25" customHeight="1" thickBot="1">
      <c r="A23" s="71" t="s">
        <v>40</v>
      </c>
      <c r="B23" s="17" t="s">
        <v>34</v>
      </c>
      <c r="C23" s="39">
        <v>505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3</v>
      </c>
      <c r="J23" s="39">
        <v>0</v>
      </c>
      <c r="K23" s="9">
        <f t="shared" si="0"/>
        <v>508</v>
      </c>
      <c r="L23" s="39">
        <v>308</v>
      </c>
      <c r="M23" s="39">
        <v>0</v>
      </c>
      <c r="N23" s="39">
        <v>0</v>
      </c>
      <c r="O23" s="39">
        <v>0</v>
      </c>
      <c r="P23" s="39">
        <v>0</v>
      </c>
      <c r="Q23" s="39">
        <v>0</v>
      </c>
      <c r="R23" s="39">
        <v>3</v>
      </c>
      <c r="S23" s="39">
        <v>0</v>
      </c>
      <c r="T23" s="19">
        <f t="shared" si="1"/>
        <v>311</v>
      </c>
    </row>
    <row r="24" spans="1:31" ht="20.25" customHeight="1" thickBot="1">
      <c r="A24" s="72"/>
      <c r="B24" s="17" t="s">
        <v>35</v>
      </c>
      <c r="C24" s="39">
        <v>533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2</v>
      </c>
      <c r="J24" s="39">
        <v>0</v>
      </c>
      <c r="K24" s="9">
        <f t="shared" si="0"/>
        <v>535</v>
      </c>
      <c r="L24" s="39">
        <v>167</v>
      </c>
      <c r="M24" s="39">
        <v>0</v>
      </c>
      <c r="N24" s="39">
        <v>0</v>
      </c>
      <c r="O24" s="39">
        <v>0</v>
      </c>
      <c r="P24" s="39">
        <v>0</v>
      </c>
      <c r="Q24" s="39">
        <v>0</v>
      </c>
      <c r="R24" s="39">
        <v>1</v>
      </c>
      <c r="S24" s="39">
        <v>0</v>
      </c>
      <c r="T24" s="19">
        <f t="shared" si="1"/>
        <v>168</v>
      </c>
    </row>
    <row r="25" spans="1:31" ht="20.25" customHeight="1" thickBot="1">
      <c r="A25" s="73"/>
      <c r="B25" s="17" t="s">
        <v>37</v>
      </c>
      <c r="C25" s="39" t="s">
        <v>38</v>
      </c>
      <c r="D25" s="39" t="s">
        <v>38</v>
      </c>
      <c r="E25" s="39" t="s">
        <v>38</v>
      </c>
      <c r="F25" s="39" t="s">
        <v>38</v>
      </c>
      <c r="G25" s="39" t="s">
        <v>38</v>
      </c>
      <c r="H25" s="39">
        <v>44</v>
      </c>
      <c r="I25" s="39">
        <v>45</v>
      </c>
      <c r="J25" s="39">
        <v>0</v>
      </c>
      <c r="K25" s="9">
        <f t="shared" si="0"/>
        <v>89</v>
      </c>
      <c r="L25" s="39" t="s">
        <v>38</v>
      </c>
      <c r="M25" s="39" t="s">
        <v>38</v>
      </c>
      <c r="N25" s="39" t="s">
        <v>38</v>
      </c>
      <c r="O25" s="39" t="s">
        <v>38</v>
      </c>
      <c r="P25" s="39" t="s">
        <v>38</v>
      </c>
      <c r="Q25" s="39">
        <v>37</v>
      </c>
      <c r="R25" s="39">
        <v>45</v>
      </c>
      <c r="S25" s="39">
        <v>0</v>
      </c>
      <c r="T25" s="19">
        <f t="shared" si="1"/>
        <v>82</v>
      </c>
    </row>
    <row r="26" spans="1:31" ht="20.25" customHeight="1" thickBot="1">
      <c r="A26" s="15" t="s">
        <v>41</v>
      </c>
      <c r="B26" s="17" t="s">
        <v>42</v>
      </c>
      <c r="C26" s="39">
        <v>140</v>
      </c>
      <c r="D26" s="39">
        <v>14</v>
      </c>
      <c r="E26" s="39">
        <v>0</v>
      </c>
      <c r="F26" s="39">
        <v>0</v>
      </c>
      <c r="G26" s="39">
        <v>0</v>
      </c>
      <c r="H26" s="39">
        <v>0</v>
      </c>
      <c r="I26" s="39">
        <v>0</v>
      </c>
      <c r="J26" s="39">
        <v>0</v>
      </c>
      <c r="K26" s="9">
        <f t="shared" si="0"/>
        <v>154</v>
      </c>
      <c r="L26" s="39">
        <v>155</v>
      </c>
      <c r="M26" s="39">
        <v>12</v>
      </c>
      <c r="N26" s="39">
        <v>0</v>
      </c>
      <c r="O26" s="39">
        <v>0</v>
      </c>
      <c r="P26" s="39">
        <v>0</v>
      </c>
      <c r="Q26" s="39">
        <v>0</v>
      </c>
      <c r="R26" s="39">
        <v>0</v>
      </c>
      <c r="S26" s="39">
        <v>0</v>
      </c>
      <c r="T26" s="19">
        <f t="shared" si="1"/>
        <v>167</v>
      </c>
    </row>
    <row r="27" spans="1:31" ht="20.25" customHeight="1" thickBot="1">
      <c r="A27" s="66" t="s">
        <v>43</v>
      </c>
      <c r="B27" s="79"/>
      <c r="C27" s="39">
        <v>249</v>
      </c>
      <c r="D27" s="39">
        <v>38</v>
      </c>
      <c r="E27" s="39">
        <v>0</v>
      </c>
      <c r="F27" s="39">
        <v>6</v>
      </c>
      <c r="G27" s="39">
        <v>0</v>
      </c>
      <c r="H27" s="39">
        <v>0</v>
      </c>
      <c r="I27" s="39">
        <v>9</v>
      </c>
      <c r="J27" s="39">
        <v>0</v>
      </c>
      <c r="K27" s="9">
        <f t="shared" si="0"/>
        <v>302</v>
      </c>
      <c r="L27" s="39">
        <v>152</v>
      </c>
      <c r="M27" s="39">
        <v>14</v>
      </c>
      <c r="N27" s="39">
        <v>0</v>
      </c>
      <c r="O27" s="39">
        <v>18</v>
      </c>
      <c r="P27" s="39">
        <v>0</v>
      </c>
      <c r="Q27" s="39">
        <v>0</v>
      </c>
      <c r="R27" s="39">
        <v>9</v>
      </c>
      <c r="S27" s="39">
        <v>0</v>
      </c>
      <c r="T27" s="19">
        <f t="shared" si="1"/>
        <v>193</v>
      </c>
    </row>
    <row r="28" spans="1:31" ht="23.25" customHeight="1" thickBot="1">
      <c r="A28" s="16" t="s">
        <v>44</v>
      </c>
      <c r="B28" s="18" t="s">
        <v>45</v>
      </c>
      <c r="C28" s="39">
        <v>235</v>
      </c>
      <c r="D28" s="39">
        <v>14</v>
      </c>
      <c r="E28" s="39">
        <v>0</v>
      </c>
      <c r="F28" s="39">
        <v>0</v>
      </c>
      <c r="G28" s="39">
        <v>0</v>
      </c>
      <c r="H28" s="39">
        <v>0</v>
      </c>
      <c r="I28" s="39">
        <v>28</v>
      </c>
      <c r="J28" s="39">
        <v>12</v>
      </c>
      <c r="K28" s="9">
        <f t="shared" si="0"/>
        <v>289</v>
      </c>
      <c r="L28" s="39">
        <v>144</v>
      </c>
      <c r="M28" s="39">
        <v>11</v>
      </c>
      <c r="N28" s="39">
        <v>0</v>
      </c>
      <c r="O28" s="39">
        <v>0</v>
      </c>
      <c r="P28" s="39">
        <v>0</v>
      </c>
      <c r="Q28" s="39">
        <v>0</v>
      </c>
      <c r="R28" s="39">
        <v>27</v>
      </c>
      <c r="S28" s="39">
        <v>8</v>
      </c>
      <c r="T28" s="19">
        <f t="shared" si="1"/>
        <v>190</v>
      </c>
    </row>
    <row r="29" spans="1:31" ht="20.25" customHeight="1" thickBot="1">
      <c r="A29" s="16" t="s">
        <v>46</v>
      </c>
      <c r="B29" s="18" t="s">
        <v>45</v>
      </c>
      <c r="C29" s="39">
        <v>271</v>
      </c>
      <c r="D29" s="39">
        <v>8</v>
      </c>
      <c r="E29" s="39">
        <v>0</v>
      </c>
      <c r="F29" s="39">
        <v>0</v>
      </c>
      <c r="G29" s="39">
        <v>0</v>
      </c>
      <c r="H29" s="39">
        <v>0</v>
      </c>
      <c r="I29" s="39">
        <v>19</v>
      </c>
      <c r="J29" s="39">
        <v>0</v>
      </c>
      <c r="K29" s="9">
        <f t="shared" si="0"/>
        <v>298</v>
      </c>
      <c r="L29" s="39">
        <v>117</v>
      </c>
      <c r="M29" s="39">
        <v>8</v>
      </c>
      <c r="N29" s="39">
        <v>0</v>
      </c>
      <c r="O29" s="39">
        <v>0</v>
      </c>
      <c r="P29" s="39">
        <v>0</v>
      </c>
      <c r="Q29" s="39">
        <v>0</v>
      </c>
      <c r="R29" s="39">
        <v>19</v>
      </c>
      <c r="S29" s="39">
        <v>0</v>
      </c>
      <c r="T29" s="19">
        <f t="shared" si="1"/>
        <v>144</v>
      </c>
    </row>
    <row r="30" spans="1:31" ht="20.25" customHeight="1" thickBot="1">
      <c r="A30" s="66" t="s">
        <v>47</v>
      </c>
      <c r="B30" s="67"/>
      <c r="C30" s="39">
        <v>265</v>
      </c>
      <c r="D30" s="39">
        <v>39</v>
      </c>
      <c r="E30" s="39">
        <v>0</v>
      </c>
      <c r="F30" s="39">
        <v>0</v>
      </c>
      <c r="G30" s="39">
        <v>5</v>
      </c>
      <c r="H30" s="39">
        <v>27</v>
      </c>
      <c r="I30" s="39">
        <v>1</v>
      </c>
      <c r="J30" s="39">
        <v>21</v>
      </c>
      <c r="K30" s="9">
        <f t="shared" si="0"/>
        <v>358</v>
      </c>
      <c r="L30" s="39">
        <v>311</v>
      </c>
      <c r="M30" s="39">
        <v>36</v>
      </c>
      <c r="N30" s="39">
        <v>0</v>
      </c>
      <c r="O30" s="39">
        <v>0</v>
      </c>
      <c r="P30" s="39">
        <v>1</v>
      </c>
      <c r="Q30" s="39">
        <v>27</v>
      </c>
      <c r="R30" s="39">
        <v>0</v>
      </c>
      <c r="S30" s="39">
        <v>10</v>
      </c>
      <c r="T30" s="19">
        <f>SUM(L30:S30)</f>
        <v>385</v>
      </c>
      <c r="Y30" s="1">
        <v>3</v>
      </c>
      <c r="Z30" s="1">
        <v>0</v>
      </c>
      <c r="AA30" s="1">
        <v>0</v>
      </c>
      <c r="AB30" s="1">
        <v>2</v>
      </c>
      <c r="AC30" s="1">
        <v>39</v>
      </c>
      <c r="AD30" s="1">
        <v>5</v>
      </c>
      <c r="AE30" s="1">
        <v>36</v>
      </c>
    </row>
    <row r="31" spans="1:31" ht="22.5" customHeight="1" thickBot="1">
      <c r="A31" s="15" t="s">
        <v>48</v>
      </c>
      <c r="B31" s="18" t="s">
        <v>49</v>
      </c>
      <c r="C31" s="39">
        <v>107</v>
      </c>
      <c r="D31" s="39">
        <v>2</v>
      </c>
      <c r="E31" s="39">
        <v>0</v>
      </c>
      <c r="F31" s="39">
        <v>0</v>
      </c>
      <c r="G31" s="39">
        <v>6</v>
      </c>
      <c r="H31" s="39">
        <v>3</v>
      </c>
      <c r="I31" s="39">
        <v>5</v>
      </c>
      <c r="J31" s="39">
        <v>0</v>
      </c>
      <c r="K31" s="9">
        <f t="shared" si="0"/>
        <v>123</v>
      </c>
      <c r="L31" s="39">
        <v>63</v>
      </c>
      <c r="M31" s="39">
        <v>3</v>
      </c>
      <c r="N31" s="39">
        <v>0</v>
      </c>
      <c r="O31" s="39">
        <v>0</v>
      </c>
      <c r="P31" s="39">
        <v>1</v>
      </c>
      <c r="Q31" s="39">
        <v>0</v>
      </c>
      <c r="R31" s="39">
        <v>0</v>
      </c>
      <c r="S31" s="39">
        <v>0</v>
      </c>
      <c r="T31" s="19">
        <f t="shared" si="1"/>
        <v>67</v>
      </c>
    </row>
    <row r="32" spans="1:31" ht="20.25" customHeight="1" thickBot="1">
      <c r="A32" s="15" t="s">
        <v>50</v>
      </c>
      <c r="B32" s="17" t="s">
        <v>42</v>
      </c>
      <c r="C32" s="39">
        <v>62</v>
      </c>
      <c r="D32" s="39">
        <v>2</v>
      </c>
      <c r="E32" s="39">
        <v>0</v>
      </c>
      <c r="F32" s="39">
        <v>0</v>
      </c>
      <c r="G32" s="39">
        <v>4</v>
      </c>
      <c r="H32" s="39">
        <v>3</v>
      </c>
      <c r="I32" s="39">
        <v>0</v>
      </c>
      <c r="J32" s="39">
        <v>1</v>
      </c>
      <c r="K32" s="9">
        <f t="shared" si="0"/>
        <v>72</v>
      </c>
      <c r="L32" s="39">
        <v>20</v>
      </c>
      <c r="M32" s="39">
        <v>2</v>
      </c>
      <c r="N32" s="39">
        <v>0</v>
      </c>
      <c r="O32" s="39">
        <v>0</v>
      </c>
      <c r="P32" s="39">
        <v>0</v>
      </c>
      <c r="Q32" s="39">
        <v>3</v>
      </c>
      <c r="R32" s="39">
        <v>0</v>
      </c>
      <c r="S32" s="39">
        <v>1</v>
      </c>
      <c r="T32" s="19">
        <f t="shared" si="1"/>
        <v>26</v>
      </c>
    </row>
    <row r="33" spans="1:20" ht="29.25" customHeight="1" thickBot="1">
      <c r="A33" s="16" t="s">
        <v>51</v>
      </c>
      <c r="B33" s="18" t="s">
        <v>49</v>
      </c>
      <c r="C33" s="39">
        <v>89</v>
      </c>
      <c r="D33" s="39">
        <v>8</v>
      </c>
      <c r="E33" s="39">
        <v>0</v>
      </c>
      <c r="F33" s="39">
        <v>0</v>
      </c>
      <c r="G33" s="39">
        <v>0</v>
      </c>
      <c r="H33" s="39">
        <v>0</v>
      </c>
      <c r="I33" s="39">
        <v>3</v>
      </c>
      <c r="J33" s="39">
        <v>0</v>
      </c>
      <c r="K33" s="9">
        <f t="shared" si="0"/>
        <v>100</v>
      </c>
      <c r="L33" s="39">
        <v>73</v>
      </c>
      <c r="M33" s="39">
        <v>8</v>
      </c>
      <c r="N33" s="39">
        <v>0</v>
      </c>
      <c r="O33" s="39">
        <v>0</v>
      </c>
      <c r="P33" s="39">
        <v>0</v>
      </c>
      <c r="Q33" s="39">
        <v>0</v>
      </c>
      <c r="R33" s="39">
        <v>3</v>
      </c>
      <c r="S33" s="39">
        <v>0</v>
      </c>
      <c r="T33" s="19">
        <f t="shared" si="1"/>
        <v>84</v>
      </c>
    </row>
    <row r="34" spans="1:20" ht="33.75" customHeight="1" thickBot="1">
      <c r="A34" s="64" t="s">
        <v>52</v>
      </c>
      <c r="B34" s="65"/>
      <c r="C34" s="21">
        <f>SUM(C16:C33)</f>
        <v>4571</v>
      </c>
      <c r="D34" s="21">
        <f t="shared" ref="D34:J34" si="2">SUM(D16:D33)</f>
        <v>416</v>
      </c>
      <c r="E34" s="21">
        <f t="shared" si="2"/>
        <v>0</v>
      </c>
      <c r="F34" s="21">
        <f t="shared" si="2"/>
        <v>37</v>
      </c>
      <c r="G34" s="21">
        <f t="shared" si="2"/>
        <v>15</v>
      </c>
      <c r="H34" s="21">
        <f t="shared" si="2"/>
        <v>136</v>
      </c>
      <c r="I34" s="21">
        <f t="shared" si="2"/>
        <v>298</v>
      </c>
      <c r="J34" s="21">
        <f t="shared" si="2"/>
        <v>39</v>
      </c>
      <c r="K34" s="10">
        <f>SUM(K16:K33)</f>
        <v>5512</v>
      </c>
      <c r="L34" s="21">
        <f t="shared" ref="L34:S34" si="3">SUM(L16:L33)</f>
        <v>3241</v>
      </c>
      <c r="M34" s="21">
        <f t="shared" si="3"/>
        <v>306</v>
      </c>
      <c r="N34" s="21">
        <f t="shared" si="3"/>
        <v>0</v>
      </c>
      <c r="O34" s="21">
        <f t="shared" si="3"/>
        <v>43</v>
      </c>
      <c r="P34" s="21">
        <f t="shared" si="3"/>
        <v>2</v>
      </c>
      <c r="Q34" s="21">
        <f t="shared" si="3"/>
        <v>119</v>
      </c>
      <c r="R34" s="21">
        <f t="shared" si="3"/>
        <v>257</v>
      </c>
      <c r="S34" s="21">
        <f t="shared" si="3"/>
        <v>31</v>
      </c>
      <c r="T34" s="20">
        <f>SUM(T16:T33)</f>
        <v>3999</v>
      </c>
    </row>
    <row r="35" spans="1:20" ht="14.45" customHeight="1">
      <c r="A35" s="44" t="s">
        <v>53</v>
      </c>
      <c r="B35" s="44"/>
      <c r="C35" s="44"/>
      <c r="D35" s="44"/>
      <c r="E35" s="42"/>
      <c r="F35" s="42"/>
      <c r="G35" s="42"/>
      <c r="H35" s="42"/>
      <c r="I35" s="42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</row>
    <row r="36" spans="1:20" ht="14.45" customHeight="1">
      <c r="A36" s="44" t="s">
        <v>54</v>
      </c>
      <c r="B36" s="44"/>
      <c r="C36" s="44"/>
      <c r="D36" s="44"/>
      <c r="E36" s="42"/>
      <c r="F36" s="42"/>
      <c r="G36" s="42"/>
      <c r="H36" s="42"/>
      <c r="I36" s="42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</row>
    <row r="37" spans="1:20">
      <c r="A37" s="44"/>
      <c r="B37" s="44"/>
      <c r="C37" s="44"/>
      <c r="D37" s="44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</row>
    <row r="38" spans="1:20">
      <c r="A38" s="40"/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</row>
  </sheetData>
  <mergeCells count="24">
    <mergeCell ref="K13:K15"/>
    <mergeCell ref="C13:J13"/>
    <mergeCell ref="A16:A19"/>
    <mergeCell ref="A34:B34"/>
    <mergeCell ref="A27:B27"/>
    <mergeCell ref="A30:B30"/>
    <mergeCell ref="A20:A22"/>
    <mergeCell ref="A23:A25"/>
    <mergeCell ref="A37:D37"/>
    <mergeCell ref="T13:T15"/>
    <mergeCell ref="L13:S13"/>
    <mergeCell ref="C14:F14"/>
    <mergeCell ref="I14:I15"/>
    <mergeCell ref="J14:J15"/>
    <mergeCell ref="L14:O14"/>
    <mergeCell ref="R14:R15"/>
    <mergeCell ref="S14:S15"/>
    <mergeCell ref="G14:G15"/>
    <mergeCell ref="P14:P15"/>
    <mergeCell ref="H14:H15"/>
    <mergeCell ref="Q14:Q15"/>
    <mergeCell ref="A36:D36"/>
    <mergeCell ref="A35:D35"/>
    <mergeCell ref="A13:B15"/>
  </mergeCells>
  <phoneticPr fontId="1" type="noConversion"/>
  <printOptions horizontalCentered="1"/>
  <pageMargins left="0.37" right="0.34" top="0.5" bottom="0.47244094488188981" header="0.39" footer="0.39370078740157483"/>
  <pageSetup scale="32" fitToHeight="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X29"/>
  <sheetViews>
    <sheetView workbookViewId="0">
      <selection activeCell="C16" sqref="C16"/>
    </sheetView>
  </sheetViews>
  <sheetFormatPr defaultColWidth="11.42578125" defaultRowHeight="15"/>
  <cols>
    <col min="1" max="1" width="16.140625" style="1" customWidth="1"/>
    <col min="2" max="2" width="14.140625" style="1" customWidth="1"/>
    <col min="3" max="3" width="9.140625" style="1" customWidth="1"/>
    <col min="4" max="4" width="8.7109375" style="1" customWidth="1"/>
    <col min="5" max="5" width="8.42578125" style="1" customWidth="1"/>
    <col min="6" max="6" width="10" style="1" customWidth="1"/>
    <col min="7" max="7" width="7.140625" style="1" customWidth="1"/>
    <col min="8" max="8" width="8" style="1" customWidth="1"/>
    <col min="9" max="9" width="11.85546875" style="1" customWidth="1"/>
    <col min="10" max="10" width="9.28515625" style="1" customWidth="1"/>
    <col min="11" max="11" width="8.85546875" style="1" customWidth="1"/>
    <col min="12" max="12" width="9.42578125" style="1" customWidth="1"/>
    <col min="13" max="13" width="8.42578125" style="1" customWidth="1"/>
    <col min="14" max="14" width="7.42578125" style="1" customWidth="1"/>
    <col min="15" max="15" width="10.5703125" style="1" customWidth="1"/>
    <col min="16" max="16" width="8.7109375" style="1" customWidth="1"/>
    <col min="17" max="17" width="7.7109375" style="1" customWidth="1"/>
    <col min="18" max="18" width="12.140625" style="1" customWidth="1"/>
    <col min="19" max="19" width="9.140625" style="1" customWidth="1"/>
    <col min="20" max="20" width="9.42578125" style="1" customWidth="1"/>
    <col min="21" max="22" width="11.42578125" style="1"/>
    <col min="23" max="23" width="11.42578125" style="1" hidden="1" customWidth="1"/>
    <col min="24" max="16384" width="11.42578125" style="1"/>
  </cols>
  <sheetData>
    <row r="1" spans="1:24" ht="15" customHeight="1"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4" ht="1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4" ht="15" customHeight="1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4" ht="1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</row>
    <row r="5" spans="1:24" ht="15" customHeight="1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</row>
    <row r="6" spans="1:24" ht="15" customHeight="1">
      <c r="A6" s="5" t="s">
        <v>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4">
      <c r="A7" s="5" t="s">
        <v>1</v>
      </c>
      <c r="B7" s="5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1:24">
      <c r="A8" s="1" t="str">
        <f>Tribunal!A8</f>
        <v>Enero-Septiembre 2021</v>
      </c>
    </row>
    <row r="9" spans="1:24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1:24" ht="37.5" hidden="1" customHeight="1" thickBot="1">
      <c r="A10" s="2"/>
      <c r="B10" s="2"/>
      <c r="C10" s="12" t="s">
        <v>3</v>
      </c>
      <c r="D10" s="12" t="s">
        <v>4</v>
      </c>
      <c r="E10" s="12" t="s">
        <v>5</v>
      </c>
      <c r="F10" s="13" t="s">
        <v>6</v>
      </c>
      <c r="G10" s="12" t="s">
        <v>7</v>
      </c>
      <c r="H10" s="12" t="s">
        <v>8</v>
      </c>
      <c r="I10" s="12" t="s">
        <v>9</v>
      </c>
      <c r="J10" s="13" t="s">
        <v>10</v>
      </c>
      <c r="K10" s="2"/>
      <c r="L10" s="12" t="s">
        <v>11</v>
      </c>
      <c r="M10" s="12" t="s">
        <v>12</v>
      </c>
      <c r="N10" s="12" t="s">
        <v>13</v>
      </c>
      <c r="O10" s="13" t="s">
        <v>14</v>
      </c>
      <c r="P10" s="12" t="s">
        <v>15</v>
      </c>
      <c r="Q10" s="12" t="s">
        <v>16</v>
      </c>
      <c r="R10" s="12" t="s">
        <v>17</v>
      </c>
      <c r="S10" s="13" t="s">
        <v>18</v>
      </c>
      <c r="T10" s="2"/>
    </row>
    <row r="11" spans="1:24" ht="14.25" hidden="1" customHeight="1">
      <c r="A11" s="2"/>
      <c r="B11" s="2"/>
      <c r="C11" s="2" t="e">
        <f>HLOOKUP(C10,#REF!,2,FALSE)</f>
        <v>#REF!</v>
      </c>
      <c r="D11" s="2" t="e">
        <f>HLOOKUP(D10,#REF!,2,FALSE)</f>
        <v>#REF!</v>
      </c>
      <c r="E11" s="2" t="e">
        <f>HLOOKUP(E10,#REF!,2,FALSE)</f>
        <v>#REF!</v>
      </c>
      <c r="F11" s="2" t="e">
        <f>HLOOKUP(F10,#REF!,2,FALSE)</f>
        <v>#REF!</v>
      </c>
      <c r="G11" s="2" t="e">
        <f>HLOOKUP(G10,#REF!,2,FALSE)</f>
        <v>#REF!</v>
      </c>
      <c r="H11" s="2" t="e">
        <f>HLOOKUP(H10,#REF!,2,FALSE)</f>
        <v>#REF!</v>
      </c>
      <c r="I11" s="2" t="e">
        <f>HLOOKUP(I10,#REF!,2,FALSE)</f>
        <v>#REF!</v>
      </c>
      <c r="J11" s="2" t="e">
        <f>HLOOKUP(J10,#REF!,2,FALSE)</f>
        <v>#REF!</v>
      </c>
      <c r="K11" s="2"/>
      <c r="L11" s="2" t="e">
        <f>HLOOKUP(L10,#REF!,2,FALSE)</f>
        <v>#REF!</v>
      </c>
      <c r="M11" s="2" t="e">
        <f>HLOOKUP(M10,#REF!,2,FALSE)</f>
        <v>#REF!</v>
      </c>
      <c r="N11" s="2" t="e">
        <f>HLOOKUP(N10,#REF!,2,FALSE)</f>
        <v>#REF!</v>
      </c>
      <c r="O11" s="2" t="e">
        <f>HLOOKUP(O10,#REF!,2,FALSE)</f>
        <v>#REF!</v>
      </c>
      <c r="P11" s="2" t="e">
        <f>HLOOKUP(P10,#REF!,2,FALSE)</f>
        <v>#REF!</v>
      </c>
      <c r="Q11" s="2" t="e">
        <f>HLOOKUP(Q10,#REF!,2,FALSE)</f>
        <v>#REF!</v>
      </c>
      <c r="R11" s="2" t="e">
        <f>HLOOKUP(R10,#REF!,2,FALSE)</f>
        <v>#REF!</v>
      </c>
      <c r="S11" s="2" t="e">
        <f>HLOOKUP(S10,#REF!,2,FALSE)</f>
        <v>#REF!</v>
      </c>
      <c r="T11" s="2"/>
    </row>
    <row r="12" spans="1:24" ht="15.75" thickBot="1">
      <c r="A12" s="6" t="s">
        <v>55</v>
      </c>
      <c r="B12" s="6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</row>
    <row r="13" spans="1:24" ht="15.75" customHeight="1" thickBot="1">
      <c r="A13" s="75" t="s">
        <v>56</v>
      </c>
      <c r="B13" s="60"/>
      <c r="C13" s="48" t="s">
        <v>21</v>
      </c>
      <c r="D13" s="49"/>
      <c r="E13" s="49"/>
      <c r="F13" s="49"/>
      <c r="G13" s="49"/>
      <c r="H13" s="49"/>
      <c r="I13" s="49"/>
      <c r="J13" s="54"/>
      <c r="K13" s="45" t="s">
        <v>22</v>
      </c>
      <c r="L13" s="48" t="s">
        <v>23</v>
      </c>
      <c r="M13" s="49"/>
      <c r="N13" s="49"/>
      <c r="O13" s="49"/>
      <c r="P13" s="49"/>
      <c r="Q13" s="49"/>
      <c r="R13" s="49"/>
      <c r="S13" s="49"/>
      <c r="T13" s="45" t="s">
        <v>22</v>
      </c>
    </row>
    <row r="14" spans="1:24" ht="15.75" customHeight="1" thickBot="1">
      <c r="A14" s="75"/>
      <c r="B14" s="60"/>
      <c r="C14" s="74" t="s">
        <v>24</v>
      </c>
      <c r="D14" s="50"/>
      <c r="E14" s="50"/>
      <c r="F14" s="51"/>
      <c r="G14" s="52" t="s">
        <v>25</v>
      </c>
      <c r="H14" s="52" t="s">
        <v>26</v>
      </c>
      <c r="I14" s="52" t="s">
        <v>27</v>
      </c>
      <c r="J14" s="52" t="s">
        <v>28</v>
      </c>
      <c r="K14" s="46"/>
      <c r="L14" s="48" t="s">
        <v>24</v>
      </c>
      <c r="M14" s="49"/>
      <c r="N14" s="49"/>
      <c r="O14" s="54"/>
      <c r="P14" s="52" t="s">
        <v>29</v>
      </c>
      <c r="Q14" s="52" t="s">
        <v>26</v>
      </c>
      <c r="R14" s="52" t="s">
        <v>27</v>
      </c>
      <c r="S14" s="52" t="s">
        <v>28</v>
      </c>
      <c r="T14" s="46"/>
    </row>
    <row r="15" spans="1:24" ht="30" customHeight="1" thickBot="1">
      <c r="A15" s="75"/>
      <c r="B15" s="60"/>
      <c r="C15" s="14" t="s">
        <v>30</v>
      </c>
      <c r="D15" s="14" t="s">
        <v>26</v>
      </c>
      <c r="E15" s="14" t="s">
        <v>31</v>
      </c>
      <c r="F15" s="14" t="s">
        <v>32</v>
      </c>
      <c r="G15" s="53"/>
      <c r="H15" s="53"/>
      <c r="I15" s="53"/>
      <c r="J15" s="53"/>
      <c r="K15" s="47"/>
      <c r="L15" s="14" t="s">
        <v>30</v>
      </c>
      <c r="M15" s="14" t="s">
        <v>26</v>
      </c>
      <c r="N15" s="14" t="s">
        <v>31</v>
      </c>
      <c r="O15" s="14" t="s">
        <v>32</v>
      </c>
      <c r="P15" s="53"/>
      <c r="Q15" s="53"/>
      <c r="R15" s="53"/>
      <c r="S15" s="53"/>
      <c r="T15" s="47" t="s">
        <v>22</v>
      </c>
    </row>
    <row r="16" spans="1:24" ht="20.25" customHeight="1" thickBot="1">
      <c r="A16" s="76" t="s">
        <v>33</v>
      </c>
      <c r="B16" s="77"/>
      <c r="C16" s="8" t="e">
        <f>SUMIF(Tribunal!#REF!,$A16,Tribunal!C$17:C$33)</f>
        <v>#REF!</v>
      </c>
      <c r="D16" s="8" t="e">
        <f>SUMIF(Tribunal!#REF!,$A16,Tribunal!D$17:D$33)</f>
        <v>#REF!</v>
      </c>
      <c r="E16" s="8" t="e">
        <f>SUMIF(Tribunal!#REF!,$A16,Tribunal!E$17:E$33)</f>
        <v>#REF!</v>
      </c>
      <c r="F16" s="8" t="e">
        <f>SUMIF(Tribunal!#REF!,$A16,Tribunal!F$17:F$33)</f>
        <v>#REF!</v>
      </c>
      <c r="G16" s="8" t="e">
        <f>SUMIF(Tribunal!#REF!,$A16,Tribunal!G$17:G$33)</f>
        <v>#REF!</v>
      </c>
      <c r="H16" s="8" t="e">
        <f>SUMIF(Tribunal!#REF!,$A16,Tribunal!H$17:H$33)</f>
        <v>#REF!</v>
      </c>
      <c r="I16" s="8" t="e">
        <f>SUMIF(Tribunal!#REF!,$A16,Tribunal!I$17:I$33)</f>
        <v>#REF!</v>
      </c>
      <c r="J16" s="8" t="e">
        <f>SUMIF(Tribunal!#REF!,$A16,Tribunal!J$17:J$33)</f>
        <v>#REF!</v>
      </c>
      <c r="K16" s="9" t="e">
        <f>SUM(C16:J16)</f>
        <v>#REF!</v>
      </c>
      <c r="L16" s="8" t="e">
        <f>SUMIF(Tribunal!#REF!,$A16,Tribunal!L$16:L$33)</f>
        <v>#REF!</v>
      </c>
      <c r="M16" s="8" t="e">
        <f>SUMIF(Tribunal!#REF!,$A16,Tribunal!M$16:M$33)</f>
        <v>#REF!</v>
      </c>
      <c r="N16" s="8" t="e">
        <f>SUMIF(Tribunal!#REF!,$A16,Tribunal!N$16:N$33)</f>
        <v>#REF!</v>
      </c>
      <c r="O16" s="8" t="e">
        <f>SUMIF(Tribunal!#REF!,$A16,Tribunal!O$16:O$33)</f>
        <v>#REF!</v>
      </c>
      <c r="P16" s="8" t="e">
        <f>SUMIF(Tribunal!#REF!,$A16,Tribunal!P$16:P$33)</f>
        <v>#REF!</v>
      </c>
      <c r="Q16" s="8" t="e">
        <f>SUMIF(Tribunal!#REF!,$A16,Tribunal!Q$16:Q$33)</f>
        <v>#REF!</v>
      </c>
      <c r="R16" s="8" t="e">
        <f>SUMIF(Tribunal!#REF!,$A16,Tribunal!R$16:R$33)</f>
        <v>#REF!</v>
      </c>
      <c r="S16" s="8" t="e">
        <f>SUMIF(Tribunal!#REF!,$A16,Tribunal!S$16:S$33)</f>
        <v>#REF!</v>
      </c>
      <c r="T16" s="9" t="e">
        <f t="shared" ref="T16:T26" si="0">SUM(L16:S16)</f>
        <v>#REF!</v>
      </c>
      <c r="W16" s="11" t="s">
        <v>57</v>
      </c>
    </row>
    <row r="17" spans="1:23" ht="20.25" customHeight="1" thickBot="1">
      <c r="A17" s="66" t="s">
        <v>39</v>
      </c>
      <c r="B17" s="79"/>
      <c r="C17" s="8" t="e">
        <f>SUMIF(Tribunal!#REF!,$A17,Tribunal!C$17:C$33)</f>
        <v>#REF!</v>
      </c>
      <c r="D17" s="8" t="e">
        <f>SUMIF(Tribunal!#REF!,$A17,Tribunal!D$17:D$33)</f>
        <v>#REF!</v>
      </c>
      <c r="E17" s="8" t="e">
        <f>SUMIF(Tribunal!#REF!,$A17,Tribunal!E$17:E$33)</f>
        <v>#REF!</v>
      </c>
      <c r="F17" s="8" t="e">
        <f>SUMIF(Tribunal!#REF!,$A17,Tribunal!F$17:F$33)</f>
        <v>#REF!</v>
      </c>
      <c r="G17" s="8" t="e">
        <f>SUMIF(Tribunal!#REF!,$A17,Tribunal!G$17:G$33)</f>
        <v>#REF!</v>
      </c>
      <c r="H17" s="8" t="e">
        <f>SUMIF(Tribunal!#REF!,$A17,Tribunal!H$17:H$33)</f>
        <v>#REF!</v>
      </c>
      <c r="I17" s="8" t="e">
        <f>SUMIF(Tribunal!#REF!,$A17,Tribunal!I$17:I$33)</f>
        <v>#REF!</v>
      </c>
      <c r="J17" s="8" t="e">
        <f>SUMIF(Tribunal!#REF!,$A17,Tribunal!J$17:J$33)</f>
        <v>#REF!</v>
      </c>
      <c r="K17" s="9" t="e">
        <f t="shared" ref="K17:K25" si="1">SUM(C17:J17)</f>
        <v>#REF!</v>
      </c>
      <c r="L17" s="8" t="e">
        <f>SUMIF(Tribunal!#REF!,$A17,Tribunal!L$16:L$33)</f>
        <v>#REF!</v>
      </c>
      <c r="M17" s="8" t="e">
        <f>SUMIF(Tribunal!#REF!,$A17,Tribunal!M$16:M$33)</f>
        <v>#REF!</v>
      </c>
      <c r="N17" s="8" t="e">
        <f>SUMIF(Tribunal!#REF!,$A17,Tribunal!N$16:N$33)</f>
        <v>#REF!</v>
      </c>
      <c r="O17" s="8" t="e">
        <f>SUMIF(Tribunal!#REF!,$A17,Tribunal!O$16:O$33)</f>
        <v>#REF!</v>
      </c>
      <c r="P17" s="8" t="e">
        <f>SUMIF(Tribunal!#REF!,$A17,Tribunal!P$16:P$33)</f>
        <v>#REF!</v>
      </c>
      <c r="Q17" s="8" t="e">
        <f>SUMIF(Tribunal!#REF!,$A17,Tribunal!Q$16:Q$33)</f>
        <v>#REF!</v>
      </c>
      <c r="R17" s="8" t="e">
        <f>SUMIF(Tribunal!#REF!,$A17,Tribunal!R$16:R$33)</f>
        <v>#REF!</v>
      </c>
      <c r="S17" s="8" t="e">
        <f>SUMIF(Tribunal!#REF!,$A17,Tribunal!S$16:S$33)</f>
        <v>#REF!</v>
      </c>
      <c r="T17" s="9" t="e">
        <f t="shared" si="0"/>
        <v>#REF!</v>
      </c>
      <c r="W17" s="11" t="s">
        <v>58</v>
      </c>
    </row>
    <row r="18" spans="1:23" ht="20.25" customHeight="1" thickBot="1">
      <c r="A18" s="66" t="s">
        <v>59</v>
      </c>
      <c r="B18" s="79"/>
      <c r="C18" s="8" t="e">
        <f>SUMIF(Tribunal!#REF!,$A18,Tribunal!C$17:C$33)</f>
        <v>#REF!</v>
      </c>
      <c r="D18" s="8" t="e">
        <f>SUMIF(Tribunal!#REF!,$A18,Tribunal!D$17:D$33)</f>
        <v>#REF!</v>
      </c>
      <c r="E18" s="8" t="e">
        <f>SUMIF(Tribunal!#REF!,$A18,Tribunal!E$17:E$33)</f>
        <v>#REF!</v>
      </c>
      <c r="F18" s="8" t="e">
        <f>SUMIF(Tribunal!#REF!,$A18,Tribunal!F$17:F$33)</f>
        <v>#REF!</v>
      </c>
      <c r="G18" s="8" t="e">
        <f>SUMIF(Tribunal!#REF!,$A18,Tribunal!G$17:G$33)</f>
        <v>#REF!</v>
      </c>
      <c r="H18" s="8" t="e">
        <f>SUMIF(Tribunal!#REF!,$A18,Tribunal!H$17:H$33)</f>
        <v>#REF!</v>
      </c>
      <c r="I18" s="8" t="e">
        <f>SUMIF(Tribunal!#REF!,$A18,Tribunal!I$17:I$33)</f>
        <v>#REF!</v>
      </c>
      <c r="J18" s="8" t="e">
        <f>SUMIF(Tribunal!#REF!,$A18,Tribunal!J$17:J$33)</f>
        <v>#REF!</v>
      </c>
      <c r="K18" s="9" t="e">
        <f t="shared" si="1"/>
        <v>#REF!</v>
      </c>
      <c r="L18" s="8" t="e">
        <f>SUMIF(Tribunal!#REF!,$A18,Tribunal!L$16:L$33)</f>
        <v>#REF!</v>
      </c>
      <c r="M18" s="8" t="e">
        <f>SUMIF(Tribunal!#REF!,$A18,Tribunal!M$16:M$33)</f>
        <v>#REF!</v>
      </c>
      <c r="N18" s="8" t="e">
        <f>SUMIF(Tribunal!#REF!,$A18,Tribunal!N$16:N$33)</f>
        <v>#REF!</v>
      </c>
      <c r="O18" s="8" t="e">
        <f>SUMIF(Tribunal!#REF!,$A18,Tribunal!O$16:O$33)</f>
        <v>#REF!</v>
      </c>
      <c r="P18" s="8" t="e">
        <f>SUMIF(Tribunal!#REF!,$A18,Tribunal!P$16:P$33)</f>
        <v>#REF!</v>
      </c>
      <c r="Q18" s="8" t="e">
        <f>SUMIF(Tribunal!#REF!,$A18,Tribunal!Q$16:Q$33)</f>
        <v>#REF!</v>
      </c>
      <c r="R18" s="8" t="e">
        <f>SUMIF(Tribunal!#REF!,$A18,Tribunal!R$16:R$33)</f>
        <v>#REF!</v>
      </c>
      <c r="S18" s="8" t="e">
        <f>SUMIF(Tribunal!#REF!,$A18,Tribunal!S$16:S$33)</f>
        <v>#REF!</v>
      </c>
      <c r="T18" s="9" t="e">
        <f t="shared" si="0"/>
        <v>#REF!</v>
      </c>
      <c r="W18" s="11" t="s">
        <v>60</v>
      </c>
    </row>
    <row r="19" spans="1:23" ht="20.25" customHeight="1" thickBot="1">
      <c r="A19" s="15" t="s">
        <v>41</v>
      </c>
      <c r="B19" s="17" t="s">
        <v>42</v>
      </c>
      <c r="C19" s="8" t="e">
        <f>SUMIF(Tribunal!#REF!,$A19,Tribunal!C$17:C$33)</f>
        <v>#REF!</v>
      </c>
      <c r="D19" s="8" t="e">
        <f>SUMIF(Tribunal!#REF!,$A19,Tribunal!D$17:D$33)</f>
        <v>#REF!</v>
      </c>
      <c r="E19" s="8" t="e">
        <f>SUMIF(Tribunal!#REF!,$A19,Tribunal!E$17:E$33)</f>
        <v>#REF!</v>
      </c>
      <c r="F19" s="8" t="e">
        <f>SUMIF(Tribunal!#REF!,$A19,Tribunal!F$17:F$33)</f>
        <v>#REF!</v>
      </c>
      <c r="G19" s="8" t="e">
        <f>SUMIF(Tribunal!#REF!,$A19,Tribunal!G$17:G$33)</f>
        <v>#REF!</v>
      </c>
      <c r="H19" s="8" t="e">
        <f>SUMIF(Tribunal!#REF!,$A19,Tribunal!H$17:H$33)</f>
        <v>#REF!</v>
      </c>
      <c r="I19" s="8" t="e">
        <f>SUMIF(Tribunal!#REF!,$A19,Tribunal!I$17:I$33)</f>
        <v>#REF!</v>
      </c>
      <c r="J19" s="8" t="e">
        <f>SUMIF(Tribunal!#REF!,$A19,Tribunal!J$17:J$33)</f>
        <v>#REF!</v>
      </c>
      <c r="K19" s="9" t="e">
        <f t="shared" si="1"/>
        <v>#REF!</v>
      </c>
      <c r="L19" s="8" t="e">
        <f>SUMIF(Tribunal!#REF!,$A19,Tribunal!L$16:L$33)</f>
        <v>#REF!</v>
      </c>
      <c r="M19" s="8" t="e">
        <f>SUMIF(Tribunal!#REF!,$A19,Tribunal!M$16:M$33)</f>
        <v>#REF!</v>
      </c>
      <c r="N19" s="8" t="e">
        <f>SUMIF(Tribunal!#REF!,$A19,Tribunal!N$16:N$33)</f>
        <v>#REF!</v>
      </c>
      <c r="O19" s="8" t="e">
        <f>SUMIF(Tribunal!#REF!,$A19,Tribunal!O$16:O$33)</f>
        <v>#REF!</v>
      </c>
      <c r="P19" s="8" t="e">
        <f>SUMIF(Tribunal!#REF!,$A19,Tribunal!P$16:P$33)</f>
        <v>#REF!</v>
      </c>
      <c r="Q19" s="8" t="e">
        <f>SUMIF(Tribunal!#REF!,$A19,Tribunal!Q$16:Q$33)</f>
        <v>#REF!</v>
      </c>
      <c r="R19" s="8" t="e">
        <f>SUMIF(Tribunal!#REF!,$A19,Tribunal!R$16:R$33)</f>
        <v>#REF!</v>
      </c>
      <c r="S19" s="8" t="e">
        <f>SUMIF(Tribunal!#REF!,$A19,Tribunal!S$16:S$33)</f>
        <v>#REF!</v>
      </c>
      <c r="T19" s="9" t="e">
        <f t="shared" si="0"/>
        <v>#REF!</v>
      </c>
      <c r="W19" s="11" t="s">
        <v>61</v>
      </c>
    </row>
    <row r="20" spans="1:23" ht="20.25" customHeight="1" thickBot="1">
      <c r="A20" s="66" t="s">
        <v>43</v>
      </c>
      <c r="B20" s="79"/>
      <c r="C20" s="8" t="e">
        <f>SUMIF(Tribunal!#REF!,$A20,Tribunal!C$17:C$33)</f>
        <v>#REF!</v>
      </c>
      <c r="D20" s="8" t="e">
        <f>SUMIF(Tribunal!#REF!,$A20,Tribunal!D$17:D$33)</f>
        <v>#REF!</v>
      </c>
      <c r="E20" s="8" t="e">
        <f>SUMIF(Tribunal!#REF!,$A20,Tribunal!E$17:E$33)</f>
        <v>#REF!</v>
      </c>
      <c r="F20" s="8" t="e">
        <f>SUMIF(Tribunal!#REF!,$A20,Tribunal!F$17:F$33)</f>
        <v>#REF!</v>
      </c>
      <c r="G20" s="8" t="e">
        <f>SUMIF(Tribunal!#REF!,$A20,Tribunal!G$17:G$33)</f>
        <v>#REF!</v>
      </c>
      <c r="H20" s="8" t="e">
        <f>SUMIF(Tribunal!#REF!,$A20,Tribunal!H$17:H$33)</f>
        <v>#REF!</v>
      </c>
      <c r="I20" s="8" t="e">
        <f>SUMIF(Tribunal!#REF!,$A20,Tribunal!I$17:I$33)</f>
        <v>#REF!</v>
      </c>
      <c r="J20" s="8" t="e">
        <f>SUMIF(Tribunal!#REF!,$A20,Tribunal!J$17:J$33)</f>
        <v>#REF!</v>
      </c>
      <c r="K20" s="9" t="e">
        <f t="shared" si="1"/>
        <v>#REF!</v>
      </c>
      <c r="L20" s="8" t="e">
        <f>SUMIF(Tribunal!#REF!,$A20,Tribunal!L$16:L$33)</f>
        <v>#REF!</v>
      </c>
      <c r="M20" s="8" t="e">
        <f>SUMIF(Tribunal!#REF!,$A20,Tribunal!M$16:M$33)</f>
        <v>#REF!</v>
      </c>
      <c r="N20" s="8" t="e">
        <f>SUMIF(Tribunal!#REF!,$A20,Tribunal!N$16:N$33)</f>
        <v>#REF!</v>
      </c>
      <c r="O20" s="8" t="e">
        <f>SUMIF(Tribunal!#REF!,$A20,Tribunal!O$16:O$33)</f>
        <v>#REF!</v>
      </c>
      <c r="P20" s="8" t="e">
        <f>SUMIF(Tribunal!#REF!,$A20,Tribunal!P$16:P$33)</f>
        <v>#REF!</v>
      </c>
      <c r="Q20" s="8" t="e">
        <f>SUMIF(Tribunal!#REF!,$A20,Tribunal!Q$16:Q$33)</f>
        <v>#REF!</v>
      </c>
      <c r="R20" s="8" t="e">
        <f>SUMIF(Tribunal!#REF!,$A20,Tribunal!R$16:R$33)</f>
        <v>#REF!</v>
      </c>
      <c r="S20" s="8" t="e">
        <f>SUMIF(Tribunal!#REF!,$A20,Tribunal!S$16:S$33)</f>
        <v>#REF!</v>
      </c>
      <c r="T20" s="9" t="e">
        <f t="shared" si="0"/>
        <v>#REF!</v>
      </c>
      <c r="W20" s="11" t="s">
        <v>62</v>
      </c>
    </row>
    <row r="21" spans="1:23" ht="31.5" customHeight="1" thickBot="1">
      <c r="A21" s="16" t="s">
        <v>44</v>
      </c>
      <c r="B21" s="18" t="s">
        <v>63</v>
      </c>
      <c r="C21" s="8" t="e">
        <f>SUMIF(Tribunal!#REF!,$A21,Tribunal!C$17:C$33)</f>
        <v>#REF!</v>
      </c>
      <c r="D21" s="8" t="e">
        <f>SUMIF(Tribunal!#REF!,$A21,Tribunal!D$17:D$33)</f>
        <v>#REF!</v>
      </c>
      <c r="E21" s="8" t="e">
        <f>SUMIF(Tribunal!#REF!,$A21,Tribunal!E$17:E$33)</f>
        <v>#REF!</v>
      </c>
      <c r="F21" s="8" t="e">
        <f>SUMIF(Tribunal!#REF!,$A21,Tribunal!F$17:F$33)</f>
        <v>#REF!</v>
      </c>
      <c r="G21" s="8" t="e">
        <f>SUMIF(Tribunal!#REF!,$A21,Tribunal!G$17:G$33)</f>
        <v>#REF!</v>
      </c>
      <c r="H21" s="8" t="e">
        <f>SUMIF(Tribunal!#REF!,$A21,Tribunal!H$17:H$33)</f>
        <v>#REF!</v>
      </c>
      <c r="I21" s="8" t="e">
        <f>SUMIF(Tribunal!#REF!,$A21,Tribunal!I$17:I$33)</f>
        <v>#REF!</v>
      </c>
      <c r="J21" s="8" t="e">
        <f>SUMIF(Tribunal!#REF!,$A21,Tribunal!J$17:J$33)</f>
        <v>#REF!</v>
      </c>
      <c r="K21" s="9" t="e">
        <f>SUM(C21:J21)</f>
        <v>#REF!</v>
      </c>
      <c r="L21" s="8" t="e">
        <f>SUMIF(Tribunal!#REF!,$A21,Tribunal!L$16:L$33)</f>
        <v>#REF!</v>
      </c>
      <c r="M21" s="8" t="e">
        <f>SUMIF(Tribunal!#REF!,$A21,Tribunal!M$16:M$33)</f>
        <v>#REF!</v>
      </c>
      <c r="N21" s="8" t="e">
        <f>SUMIF(Tribunal!#REF!,$A21,Tribunal!N$16:N$33)</f>
        <v>#REF!</v>
      </c>
      <c r="O21" s="8" t="e">
        <f>SUMIF(Tribunal!#REF!,$A21,Tribunal!O$16:O$33)</f>
        <v>#REF!</v>
      </c>
      <c r="P21" s="8" t="e">
        <f>SUMIF(Tribunal!#REF!,$A21,Tribunal!P$16:P$33)</f>
        <v>#REF!</v>
      </c>
      <c r="Q21" s="8" t="e">
        <f>SUMIF(Tribunal!#REF!,$A21,Tribunal!Q$16:Q$33)</f>
        <v>#REF!</v>
      </c>
      <c r="R21" s="8" t="e">
        <f>SUMIF(Tribunal!#REF!,$A21,Tribunal!R$16:R$33)</f>
        <v>#REF!</v>
      </c>
      <c r="S21" s="8" t="e">
        <f>SUMIF(Tribunal!#REF!,$A21,Tribunal!S$16:S$33)</f>
        <v>#REF!</v>
      </c>
      <c r="T21" s="9" t="e">
        <f>SUM(L21:S21)</f>
        <v>#REF!</v>
      </c>
      <c r="W21" s="11" t="s">
        <v>64</v>
      </c>
    </row>
    <row r="22" spans="1:23" ht="20.25" customHeight="1" thickBot="1">
      <c r="A22" s="16" t="s">
        <v>46</v>
      </c>
      <c r="B22" s="18" t="s">
        <v>45</v>
      </c>
      <c r="C22" s="8" t="e">
        <f>SUMIF(Tribunal!#REF!,$A22,Tribunal!C$17:C$33)</f>
        <v>#REF!</v>
      </c>
      <c r="D22" s="8" t="e">
        <f>SUMIF(Tribunal!#REF!,$A22,Tribunal!D$17:D$33)</f>
        <v>#REF!</v>
      </c>
      <c r="E22" s="8" t="e">
        <f>SUMIF(Tribunal!#REF!,$A22,Tribunal!E$17:E$33)</f>
        <v>#REF!</v>
      </c>
      <c r="F22" s="8" t="e">
        <f>SUMIF(Tribunal!#REF!,$A22,Tribunal!F$17:F$33)</f>
        <v>#REF!</v>
      </c>
      <c r="G22" s="8" t="e">
        <f>SUMIF(Tribunal!#REF!,$A22,Tribunal!G$17:G$33)</f>
        <v>#REF!</v>
      </c>
      <c r="H22" s="8" t="e">
        <f>SUMIF(Tribunal!#REF!,$A22,Tribunal!H$17:H$33)</f>
        <v>#REF!</v>
      </c>
      <c r="I22" s="8" t="e">
        <f>SUMIF(Tribunal!#REF!,$A22,Tribunal!I$17:I$33)</f>
        <v>#REF!</v>
      </c>
      <c r="J22" s="8" t="e">
        <f>SUMIF(Tribunal!#REF!,$A22,Tribunal!J$17:J$33)</f>
        <v>#REF!</v>
      </c>
      <c r="K22" s="9" t="e">
        <f t="shared" si="1"/>
        <v>#REF!</v>
      </c>
      <c r="L22" s="8" t="e">
        <f>SUMIF(Tribunal!#REF!,$A22,Tribunal!L$16:L$33)</f>
        <v>#REF!</v>
      </c>
      <c r="M22" s="8" t="e">
        <f>SUMIF(Tribunal!#REF!,$A22,Tribunal!M$16:M$33)</f>
        <v>#REF!</v>
      </c>
      <c r="N22" s="8" t="e">
        <f>SUMIF(Tribunal!#REF!,$A22,Tribunal!N$16:N$33)</f>
        <v>#REF!</v>
      </c>
      <c r="O22" s="8" t="e">
        <f>SUMIF(Tribunal!#REF!,$A22,Tribunal!O$16:O$33)</f>
        <v>#REF!</v>
      </c>
      <c r="P22" s="8" t="e">
        <f>SUMIF(Tribunal!#REF!,$A22,Tribunal!P$16:P$33)</f>
        <v>#REF!</v>
      </c>
      <c r="Q22" s="8" t="e">
        <f>SUMIF(Tribunal!#REF!,$A22,Tribunal!Q$16:Q$33)</f>
        <v>#REF!</v>
      </c>
      <c r="R22" s="8" t="e">
        <f>SUMIF(Tribunal!#REF!,$A22,Tribunal!R$16:R$33)</f>
        <v>#REF!</v>
      </c>
      <c r="S22" s="8" t="e">
        <f>SUMIF(Tribunal!#REF!,$A22,Tribunal!S$16:S$33)</f>
        <v>#REF!</v>
      </c>
      <c r="T22" s="9" t="e">
        <f t="shared" si="0"/>
        <v>#REF!</v>
      </c>
      <c r="W22" s="11" t="s">
        <v>65</v>
      </c>
    </row>
    <row r="23" spans="1:23" ht="20.25" customHeight="1" thickBot="1">
      <c r="A23" s="66" t="s">
        <v>47</v>
      </c>
      <c r="B23" s="79"/>
      <c r="C23" s="8" t="e">
        <f>SUMIF(Tribunal!#REF!,$A23,Tribunal!C$17:C$33)</f>
        <v>#REF!</v>
      </c>
      <c r="D23" s="8" t="e">
        <f>SUMIF(Tribunal!#REF!,$A23,Tribunal!D$17:D$33)</f>
        <v>#REF!</v>
      </c>
      <c r="E23" s="8" t="e">
        <f>SUMIF(Tribunal!#REF!,$A23,Tribunal!E$17:E$33)</f>
        <v>#REF!</v>
      </c>
      <c r="F23" s="8" t="e">
        <f>SUMIF(Tribunal!#REF!,$A23,Tribunal!F$17:F$33)</f>
        <v>#REF!</v>
      </c>
      <c r="G23" s="8" t="e">
        <f>SUMIF(Tribunal!#REF!,$A23,Tribunal!G$17:G$33)</f>
        <v>#REF!</v>
      </c>
      <c r="H23" s="8" t="e">
        <f>SUMIF(Tribunal!#REF!,$A23,Tribunal!H$17:H$33)</f>
        <v>#REF!</v>
      </c>
      <c r="I23" s="8" t="e">
        <f>SUMIF(Tribunal!#REF!,$A23,Tribunal!I$17:I$33)</f>
        <v>#REF!</v>
      </c>
      <c r="J23" s="8" t="e">
        <f>SUMIF(Tribunal!#REF!,$A23,Tribunal!J$17:J$33)</f>
        <v>#REF!</v>
      </c>
      <c r="K23" s="9" t="e">
        <f t="shared" si="1"/>
        <v>#REF!</v>
      </c>
      <c r="L23" s="8" t="e">
        <f>SUMIF(Tribunal!#REF!,$A23,Tribunal!L$16:L$33)</f>
        <v>#REF!</v>
      </c>
      <c r="M23" s="8" t="e">
        <f>SUMIF(Tribunal!#REF!,$A23,Tribunal!M$16:M$33)</f>
        <v>#REF!</v>
      </c>
      <c r="N23" s="8" t="e">
        <f>SUMIF(Tribunal!#REF!,$A23,Tribunal!N$16:N$33)</f>
        <v>#REF!</v>
      </c>
      <c r="O23" s="8" t="e">
        <f>SUMIF(Tribunal!#REF!,$A23,Tribunal!O$16:O$33)</f>
        <v>#REF!</v>
      </c>
      <c r="P23" s="8" t="e">
        <f>SUMIF(Tribunal!#REF!,$A23,Tribunal!P$16:P$33)</f>
        <v>#REF!</v>
      </c>
      <c r="Q23" s="8" t="e">
        <f>SUMIF(Tribunal!#REF!,$A23,Tribunal!Q$16:Q$33)</f>
        <v>#REF!</v>
      </c>
      <c r="R23" s="8" t="e">
        <f>SUMIF(Tribunal!#REF!,$A23,Tribunal!R$16:R$33)</f>
        <v>#REF!</v>
      </c>
      <c r="S23" s="8" t="e">
        <f>SUMIF(Tribunal!#REF!,$A23,Tribunal!S$16:S$33)</f>
        <v>#REF!</v>
      </c>
      <c r="T23" s="9" t="e">
        <f t="shared" si="0"/>
        <v>#REF!</v>
      </c>
      <c r="W23" s="11" t="s">
        <v>66</v>
      </c>
    </row>
    <row r="24" spans="1:23" ht="22.5" customHeight="1" thickBot="1">
      <c r="A24" s="15" t="s">
        <v>48</v>
      </c>
      <c r="B24" s="18" t="s">
        <v>49</v>
      </c>
      <c r="C24" s="8" t="e">
        <f>SUMIF(Tribunal!#REF!,$A24,Tribunal!C$17:C$33)</f>
        <v>#REF!</v>
      </c>
      <c r="D24" s="8" t="e">
        <f>SUMIF(Tribunal!#REF!,$A24,Tribunal!D$17:D$33)</f>
        <v>#REF!</v>
      </c>
      <c r="E24" s="8" t="e">
        <f>SUMIF(Tribunal!#REF!,$A24,Tribunal!E$17:E$33)</f>
        <v>#REF!</v>
      </c>
      <c r="F24" s="8" t="e">
        <f>SUMIF(Tribunal!#REF!,$A24,Tribunal!F$17:F$33)</f>
        <v>#REF!</v>
      </c>
      <c r="G24" s="8" t="e">
        <f>SUMIF(Tribunal!#REF!,$A24,Tribunal!G$17:G$33)</f>
        <v>#REF!</v>
      </c>
      <c r="H24" s="8" t="e">
        <f>SUMIF(Tribunal!#REF!,$A24,Tribunal!H$17:H$33)</f>
        <v>#REF!</v>
      </c>
      <c r="I24" s="8" t="e">
        <f>SUMIF(Tribunal!#REF!,$A24,Tribunal!I$17:I$33)</f>
        <v>#REF!</v>
      </c>
      <c r="J24" s="8" t="e">
        <f>SUMIF(Tribunal!#REF!,$A24,Tribunal!J$17:J$33)</f>
        <v>#REF!</v>
      </c>
      <c r="K24" s="9" t="e">
        <f>SUM(C24:J24)</f>
        <v>#REF!</v>
      </c>
      <c r="L24" s="8" t="e">
        <f>SUMIF(Tribunal!#REF!,$A24,Tribunal!L$16:L$33)</f>
        <v>#REF!</v>
      </c>
      <c r="M24" s="8" t="e">
        <f>SUMIF(Tribunal!#REF!,$A24,Tribunal!M$16:M$33)</f>
        <v>#REF!</v>
      </c>
      <c r="N24" s="8" t="e">
        <f>SUMIF(Tribunal!#REF!,$A24,Tribunal!N$16:N$33)</f>
        <v>#REF!</v>
      </c>
      <c r="O24" s="8" t="e">
        <f>SUMIF(Tribunal!#REF!,$A24,Tribunal!O$16:O$33)</f>
        <v>#REF!</v>
      </c>
      <c r="P24" s="8" t="e">
        <f>SUMIF(Tribunal!#REF!,$A24,Tribunal!P$16:P$33)</f>
        <v>#REF!</v>
      </c>
      <c r="Q24" s="8" t="e">
        <f>SUMIF(Tribunal!#REF!,$A24,Tribunal!Q$16:Q$33)</f>
        <v>#REF!</v>
      </c>
      <c r="R24" s="8" t="e">
        <f>SUMIF(Tribunal!#REF!,$A24,Tribunal!R$16:R$33)</f>
        <v>#REF!</v>
      </c>
      <c r="S24" s="8" t="e">
        <f>SUMIF(Tribunal!#REF!,$A24,Tribunal!S$16:S$33)</f>
        <v>#REF!</v>
      </c>
      <c r="T24" s="9" t="e">
        <f>SUM(L24:S24)</f>
        <v>#REF!</v>
      </c>
      <c r="W24" s="11" t="s">
        <v>67</v>
      </c>
    </row>
    <row r="25" spans="1:23" ht="20.25" customHeight="1" thickBot="1">
      <c r="A25" s="15" t="s">
        <v>68</v>
      </c>
      <c r="B25" s="17" t="s">
        <v>42</v>
      </c>
      <c r="C25" s="8" t="e">
        <f>SUMIF(Tribunal!#REF!,$A25,Tribunal!C$17:C$33)</f>
        <v>#REF!</v>
      </c>
      <c r="D25" s="8" t="e">
        <f>SUMIF(Tribunal!#REF!,$A25,Tribunal!D$17:D$33)</f>
        <v>#REF!</v>
      </c>
      <c r="E25" s="8" t="e">
        <f>SUMIF(Tribunal!#REF!,$A25,Tribunal!E$17:E$33)</f>
        <v>#REF!</v>
      </c>
      <c r="F25" s="8" t="e">
        <f>SUMIF(Tribunal!#REF!,$A25,Tribunal!F$17:F$33)</f>
        <v>#REF!</v>
      </c>
      <c r="G25" s="8" t="e">
        <f>SUMIF(Tribunal!#REF!,$A25,Tribunal!G$17:G$33)</f>
        <v>#REF!</v>
      </c>
      <c r="H25" s="8" t="e">
        <f>SUMIF(Tribunal!#REF!,$A25,Tribunal!H$17:H$33)</f>
        <v>#REF!</v>
      </c>
      <c r="I25" s="8" t="e">
        <f>SUMIF(Tribunal!#REF!,$A25,Tribunal!I$17:I$33)</f>
        <v>#REF!</v>
      </c>
      <c r="J25" s="8" t="e">
        <f>SUMIF(Tribunal!#REF!,$A25,Tribunal!J$17:J$33)</f>
        <v>#REF!</v>
      </c>
      <c r="K25" s="9" t="e">
        <f t="shared" si="1"/>
        <v>#REF!</v>
      </c>
      <c r="L25" s="8" t="e">
        <f>SUMIF(Tribunal!#REF!,$A25,Tribunal!L$16:L$33)</f>
        <v>#REF!</v>
      </c>
      <c r="M25" s="8" t="e">
        <f>SUMIF(Tribunal!#REF!,$A25,Tribunal!M$16:M$33)</f>
        <v>#REF!</v>
      </c>
      <c r="N25" s="8" t="e">
        <f>SUMIF(Tribunal!#REF!,$A25,Tribunal!N$16:N$33)</f>
        <v>#REF!</v>
      </c>
      <c r="O25" s="8" t="e">
        <f>SUMIF(Tribunal!#REF!,$A25,Tribunal!O$16:O$33)</f>
        <v>#REF!</v>
      </c>
      <c r="P25" s="8" t="e">
        <f>SUMIF(Tribunal!#REF!,$A25,Tribunal!P$16:P$33)</f>
        <v>#REF!</v>
      </c>
      <c r="Q25" s="8" t="e">
        <f>SUMIF(Tribunal!#REF!,$A25,Tribunal!Q$16:Q$33)</f>
        <v>#REF!</v>
      </c>
      <c r="R25" s="8" t="e">
        <f>SUMIF(Tribunal!#REF!,$A25,Tribunal!R$16:R$33)</f>
        <v>#REF!</v>
      </c>
      <c r="S25" s="8" t="e">
        <f>SUMIF(Tribunal!#REF!,$A25,Tribunal!S$16:S$33)</f>
        <v>#REF!</v>
      </c>
      <c r="T25" s="9" t="e">
        <f t="shared" si="0"/>
        <v>#REF!</v>
      </c>
      <c r="W25" s="11" t="s">
        <v>69</v>
      </c>
    </row>
    <row r="26" spans="1:23" ht="29.25" customHeight="1" thickBot="1">
      <c r="A26" s="16" t="s">
        <v>51</v>
      </c>
      <c r="B26" s="17" t="s">
        <v>42</v>
      </c>
      <c r="C26" s="8" t="e">
        <f>SUMIF(Tribunal!#REF!,$A26,Tribunal!C$17:C$33)</f>
        <v>#REF!</v>
      </c>
      <c r="D26" s="8" t="e">
        <f>SUMIF(Tribunal!#REF!,$A26,Tribunal!D$17:D$33)</f>
        <v>#REF!</v>
      </c>
      <c r="E26" s="8" t="e">
        <f>SUMIF(Tribunal!#REF!,$A26,Tribunal!E$17:E$33)</f>
        <v>#REF!</v>
      </c>
      <c r="F26" s="8" t="e">
        <f>SUMIF(Tribunal!#REF!,$A26,Tribunal!F$17:F$33)</f>
        <v>#REF!</v>
      </c>
      <c r="G26" s="8" t="e">
        <f>SUMIF(Tribunal!#REF!,$A26,Tribunal!G$17:G$33)</f>
        <v>#REF!</v>
      </c>
      <c r="H26" s="8" t="e">
        <f>SUMIF(Tribunal!#REF!,$A26,Tribunal!H$17:H$33)</f>
        <v>#REF!</v>
      </c>
      <c r="I26" s="8" t="e">
        <f>SUMIF(Tribunal!#REF!,$A26,Tribunal!I$17:I$33)</f>
        <v>#REF!</v>
      </c>
      <c r="J26" s="8" t="e">
        <f>SUMIF(Tribunal!#REF!,$A26,Tribunal!J$17:J$33)</f>
        <v>#REF!</v>
      </c>
      <c r="K26" s="9" t="e">
        <f>SUM(C26:J26)</f>
        <v>#REF!</v>
      </c>
      <c r="L26" s="8" t="e">
        <f>SUMIF(Tribunal!#REF!,$A26,Tribunal!L$16:L$33)</f>
        <v>#REF!</v>
      </c>
      <c r="M26" s="8" t="e">
        <f>SUMIF(Tribunal!#REF!,$A26,Tribunal!M$16:M$33)</f>
        <v>#REF!</v>
      </c>
      <c r="N26" s="8" t="e">
        <f>SUMIF(Tribunal!#REF!,$A26,Tribunal!N$16:N$33)</f>
        <v>#REF!</v>
      </c>
      <c r="O26" s="8" t="e">
        <f>SUMIF(Tribunal!#REF!,$A26,Tribunal!O$16:O$33)</f>
        <v>#REF!</v>
      </c>
      <c r="P26" s="8" t="e">
        <f>SUMIF(Tribunal!#REF!,$A26,Tribunal!P$16:P$33)</f>
        <v>#REF!</v>
      </c>
      <c r="Q26" s="8" t="e">
        <f>SUMIF(Tribunal!#REF!,$A26,Tribunal!Q$16:Q$33)</f>
        <v>#REF!</v>
      </c>
      <c r="R26" s="8" t="e">
        <f>SUMIF(Tribunal!#REF!,$A26,Tribunal!R$16:R$33)</f>
        <v>#REF!</v>
      </c>
      <c r="S26" s="8" t="e">
        <f>SUMIF(Tribunal!#REF!,$A26,Tribunal!S$16:S$33)</f>
        <v>#REF!</v>
      </c>
      <c r="T26" s="9" t="e">
        <f t="shared" si="0"/>
        <v>#REF!</v>
      </c>
      <c r="W26" s="11" t="s">
        <v>70</v>
      </c>
    </row>
    <row r="27" spans="1:23" ht="33.75" customHeight="1" thickBot="1">
      <c r="A27" s="64" t="s">
        <v>52</v>
      </c>
      <c r="B27" s="78"/>
      <c r="C27" s="10" t="e">
        <f t="shared" ref="C27:T27" si="2">SUM(C16:C26)</f>
        <v>#REF!</v>
      </c>
      <c r="D27" s="10" t="e">
        <f t="shared" si="2"/>
        <v>#REF!</v>
      </c>
      <c r="E27" s="10" t="e">
        <f t="shared" si="2"/>
        <v>#REF!</v>
      </c>
      <c r="F27" s="10" t="e">
        <f t="shared" si="2"/>
        <v>#REF!</v>
      </c>
      <c r="G27" s="10" t="e">
        <f t="shared" si="2"/>
        <v>#REF!</v>
      </c>
      <c r="H27" s="10" t="e">
        <f t="shared" si="2"/>
        <v>#REF!</v>
      </c>
      <c r="I27" s="10" t="e">
        <f t="shared" si="2"/>
        <v>#REF!</v>
      </c>
      <c r="J27" s="10" t="e">
        <f t="shared" si="2"/>
        <v>#REF!</v>
      </c>
      <c r="K27" s="10" t="e">
        <f t="shared" si="2"/>
        <v>#REF!</v>
      </c>
      <c r="L27" s="10" t="e">
        <f t="shared" si="2"/>
        <v>#REF!</v>
      </c>
      <c r="M27" s="10" t="e">
        <f t="shared" si="2"/>
        <v>#REF!</v>
      </c>
      <c r="N27" s="10" t="e">
        <f t="shared" si="2"/>
        <v>#REF!</v>
      </c>
      <c r="O27" s="10" t="e">
        <f t="shared" si="2"/>
        <v>#REF!</v>
      </c>
      <c r="P27" s="10" t="e">
        <f t="shared" si="2"/>
        <v>#REF!</v>
      </c>
      <c r="Q27" s="10" t="e">
        <f t="shared" si="2"/>
        <v>#REF!</v>
      </c>
      <c r="R27" s="10" t="e">
        <f t="shared" si="2"/>
        <v>#REF!</v>
      </c>
      <c r="S27" s="10" t="e">
        <f t="shared" si="2"/>
        <v>#REF!</v>
      </c>
      <c r="T27" s="10" t="e">
        <f t="shared" si="2"/>
        <v>#REF!</v>
      </c>
    </row>
    <row r="28" spans="1:23" ht="14.45" customHeight="1">
      <c r="A28" s="7" t="s">
        <v>54</v>
      </c>
      <c r="B28" s="7"/>
      <c r="C28" s="3"/>
      <c r="D28" s="3"/>
      <c r="E28" s="3"/>
      <c r="F28" s="3"/>
      <c r="G28" s="3"/>
      <c r="H28" s="3"/>
      <c r="I28" s="3"/>
    </row>
    <row r="29" spans="1:23" ht="14.45" customHeight="1">
      <c r="A29" s="7" t="s">
        <v>53</v>
      </c>
      <c r="B29" s="7"/>
      <c r="C29" s="3"/>
      <c r="D29" s="3"/>
      <c r="E29" s="3"/>
      <c r="F29" s="3"/>
      <c r="G29" s="3"/>
      <c r="H29" s="3"/>
      <c r="I29" s="3"/>
    </row>
  </sheetData>
  <mergeCells count="21">
    <mergeCell ref="A17:B17"/>
    <mergeCell ref="A18:B18"/>
    <mergeCell ref="A20:B20"/>
    <mergeCell ref="A23:B23"/>
    <mergeCell ref="A27:B27"/>
    <mergeCell ref="A13:B15"/>
    <mergeCell ref="C13:J13"/>
    <mergeCell ref="K13:K15"/>
    <mergeCell ref="L13:S13"/>
    <mergeCell ref="A16:B16"/>
    <mergeCell ref="L14:O14"/>
    <mergeCell ref="P14:P15"/>
    <mergeCell ref="Q14:Q15"/>
    <mergeCell ref="R14:R15"/>
    <mergeCell ref="T13:T15"/>
    <mergeCell ref="C14:F14"/>
    <mergeCell ref="G14:G15"/>
    <mergeCell ref="H14:H15"/>
    <mergeCell ref="I14:I15"/>
    <mergeCell ref="J14:J15"/>
    <mergeCell ref="S14:S15"/>
  </mergeCells>
  <printOptions horizontalCentered="1"/>
  <pageMargins left="0.37" right="0.34" top="0.5" bottom="0.47244094488188981" header="0.39" footer="0.39370078740157483"/>
  <pageSetup scale="68" fitToHeight="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Z19"/>
  <sheetViews>
    <sheetView workbookViewId="0">
      <selection activeCell="A2" sqref="A2:AG19"/>
    </sheetView>
  </sheetViews>
  <sheetFormatPr defaultColWidth="11.42578125" defaultRowHeight="12.75"/>
  <cols>
    <col min="1" max="1" width="29.7109375" bestFit="1" customWidth="1"/>
    <col min="2" max="2" width="25.42578125" bestFit="1" customWidth="1"/>
    <col min="3" max="3" width="51.42578125" bestFit="1" customWidth="1"/>
  </cols>
  <sheetData>
    <row r="1" spans="1:52">
      <c r="C1">
        <f t="shared" ref="C1:AG1" si="0">COLUMN(C:C)-2</f>
        <v>1</v>
      </c>
      <c r="D1">
        <f t="shared" si="0"/>
        <v>2</v>
      </c>
      <c r="E1">
        <f t="shared" si="0"/>
        <v>3</v>
      </c>
      <c r="F1">
        <f t="shared" si="0"/>
        <v>4</v>
      </c>
      <c r="G1">
        <f t="shared" si="0"/>
        <v>5</v>
      </c>
      <c r="H1">
        <f t="shared" si="0"/>
        <v>6</v>
      </c>
      <c r="I1">
        <f t="shared" si="0"/>
        <v>7</v>
      </c>
      <c r="J1">
        <f t="shared" si="0"/>
        <v>8</v>
      </c>
      <c r="K1">
        <f t="shared" si="0"/>
        <v>9</v>
      </c>
      <c r="L1">
        <f t="shared" si="0"/>
        <v>10</v>
      </c>
      <c r="M1">
        <f t="shared" si="0"/>
        <v>11</v>
      </c>
      <c r="N1">
        <f t="shared" si="0"/>
        <v>12</v>
      </c>
      <c r="O1">
        <f t="shared" si="0"/>
        <v>13</v>
      </c>
      <c r="P1">
        <f t="shared" si="0"/>
        <v>14</v>
      </c>
      <c r="Q1">
        <f t="shared" si="0"/>
        <v>15</v>
      </c>
      <c r="R1">
        <f t="shared" si="0"/>
        <v>16</v>
      </c>
      <c r="S1">
        <f t="shared" si="0"/>
        <v>17</v>
      </c>
      <c r="T1">
        <f t="shared" si="0"/>
        <v>18</v>
      </c>
      <c r="U1">
        <f t="shared" si="0"/>
        <v>19</v>
      </c>
      <c r="V1">
        <f t="shared" si="0"/>
        <v>20</v>
      </c>
      <c r="W1">
        <f t="shared" si="0"/>
        <v>21</v>
      </c>
      <c r="X1">
        <f t="shared" si="0"/>
        <v>22</v>
      </c>
      <c r="Y1">
        <f t="shared" si="0"/>
        <v>23</v>
      </c>
      <c r="Z1">
        <f t="shared" si="0"/>
        <v>24</v>
      </c>
      <c r="AA1">
        <f t="shared" si="0"/>
        <v>25</v>
      </c>
      <c r="AB1">
        <f t="shared" si="0"/>
        <v>26</v>
      </c>
      <c r="AC1">
        <f t="shared" si="0"/>
        <v>27</v>
      </c>
      <c r="AD1">
        <f t="shared" si="0"/>
        <v>28</v>
      </c>
      <c r="AE1">
        <f t="shared" si="0"/>
        <v>29</v>
      </c>
      <c r="AF1">
        <f t="shared" si="0"/>
        <v>30</v>
      </c>
      <c r="AG1">
        <f t="shared" si="0"/>
        <v>31</v>
      </c>
      <c r="AH1">
        <f t="shared" ref="AH1" si="1">COLUMN(AH:AH)-2</f>
        <v>32</v>
      </c>
      <c r="AI1">
        <f t="shared" ref="AI1:AZ1" si="2">COLUMN(AI:AI)-2</f>
        <v>33</v>
      </c>
      <c r="AJ1">
        <f t="shared" si="2"/>
        <v>34</v>
      </c>
      <c r="AK1">
        <f t="shared" si="2"/>
        <v>35</v>
      </c>
      <c r="AL1">
        <f t="shared" si="2"/>
        <v>36</v>
      </c>
      <c r="AM1">
        <f t="shared" si="2"/>
        <v>37</v>
      </c>
      <c r="AN1">
        <f t="shared" si="2"/>
        <v>38</v>
      </c>
      <c r="AO1">
        <f t="shared" si="2"/>
        <v>39</v>
      </c>
      <c r="AP1">
        <f t="shared" si="2"/>
        <v>40</v>
      </c>
      <c r="AQ1">
        <f t="shared" si="2"/>
        <v>41</v>
      </c>
      <c r="AR1">
        <f t="shared" si="2"/>
        <v>42</v>
      </c>
      <c r="AS1">
        <f t="shared" si="2"/>
        <v>43</v>
      </c>
      <c r="AT1">
        <f t="shared" si="2"/>
        <v>44</v>
      </c>
      <c r="AU1">
        <f t="shared" si="2"/>
        <v>45</v>
      </c>
      <c r="AV1">
        <f t="shared" si="2"/>
        <v>46</v>
      </c>
      <c r="AW1">
        <f t="shared" si="2"/>
        <v>47</v>
      </c>
      <c r="AX1">
        <f t="shared" si="2"/>
        <v>48</v>
      </c>
      <c r="AY1">
        <f t="shared" si="2"/>
        <v>49</v>
      </c>
      <c r="AZ1">
        <f t="shared" si="2"/>
        <v>50</v>
      </c>
    </row>
    <row r="2" spans="1:52" ht="15">
      <c r="A2" s="27"/>
      <c r="B2" s="27"/>
      <c r="C2" s="27"/>
      <c r="D2" s="28" t="s">
        <v>71</v>
      </c>
      <c r="E2" s="28" t="s">
        <v>72</v>
      </c>
      <c r="F2" s="28" t="s">
        <v>73</v>
      </c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</row>
    <row r="3" spans="1:52" ht="15">
      <c r="A3" s="27"/>
      <c r="B3" s="27"/>
      <c r="C3" s="27"/>
      <c r="D3" s="28" t="s">
        <v>74</v>
      </c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 t="s">
        <v>75</v>
      </c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 t="s">
        <v>76</v>
      </c>
      <c r="AG3" s="28" t="s">
        <v>77</v>
      </c>
    </row>
    <row r="4" spans="1:52" ht="60">
      <c r="A4" s="33"/>
      <c r="B4" s="33"/>
      <c r="C4" s="33"/>
      <c r="D4" s="34" t="s">
        <v>78</v>
      </c>
      <c r="E4" s="34" t="s">
        <v>78</v>
      </c>
      <c r="F4" s="34" t="s">
        <v>78</v>
      </c>
      <c r="G4" s="34" t="s">
        <v>79</v>
      </c>
      <c r="H4" s="34" t="s">
        <v>79</v>
      </c>
      <c r="I4" s="34" t="s">
        <v>80</v>
      </c>
      <c r="J4" s="34" t="s">
        <v>80</v>
      </c>
      <c r="K4" s="34" t="s">
        <v>80</v>
      </c>
      <c r="L4" s="34" t="s">
        <v>80</v>
      </c>
      <c r="M4" s="34" t="s">
        <v>80</v>
      </c>
      <c r="N4" s="34" t="s">
        <v>80</v>
      </c>
      <c r="O4" s="34" t="s">
        <v>80</v>
      </c>
      <c r="P4" s="34" t="s">
        <v>80</v>
      </c>
      <c r="Q4" s="34" t="s">
        <v>81</v>
      </c>
      <c r="R4" s="34" t="s">
        <v>78</v>
      </c>
      <c r="S4" s="34" t="s">
        <v>78</v>
      </c>
      <c r="T4" s="34" t="s">
        <v>78</v>
      </c>
      <c r="U4" s="34" t="s">
        <v>79</v>
      </c>
      <c r="V4" s="34" t="s">
        <v>79</v>
      </c>
      <c r="W4" s="34" t="s">
        <v>80</v>
      </c>
      <c r="X4" s="34" t="s">
        <v>80</v>
      </c>
      <c r="Y4" s="34" t="s">
        <v>80</v>
      </c>
      <c r="Z4" s="34" t="s">
        <v>80</v>
      </c>
      <c r="AA4" s="34" t="s">
        <v>80</v>
      </c>
      <c r="AB4" s="34" t="s">
        <v>80</v>
      </c>
      <c r="AC4" s="34" t="s">
        <v>80</v>
      </c>
      <c r="AD4" s="34" t="s">
        <v>80</v>
      </c>
      <c r="AE4" s="34" t="s">
        <v>81</v>
      </c>
      <c r="AF4" s="34"/>
      <c r="AG4" s="34"/>
      <c r="AH4" s="34" t="s">
        <v>74</v>
      </c>
      <c r="AL4" s="34" t="s">
        <v>75</v>
      </c>
    </row>
    <row r="5" spans="1:52" ht="75">
      <c r="A5" s="35" t="s">
        <v>82</v>
      </c>
      <c r="B5" s="35" t="s">
        <v>83</v>
      </c>
      <c r="C5" s="35" t="s">
        <v>84</v>
      </c>
      <c r="D5" s="38" t="s">
        <v>85</v>
      </c>
      <c r="E5" s="38" t="s">
        <v>3</v>
      </c>
      <c r="F5" s="37" t="s">
        <v>86</v>
      </c>
      <c r="G5" s="36" t="s">
        <v>7</v>
      </c>
      <c r="H5" s="37" t="s">
        <v>87</v>
      </c>
      <c r="I5" s="37" t="s">
        <v>88</v>
      </c>
      <c r="J5" s="37" t="s">
        <v>89</v>
      </c>
      <c r="K5" s="37" t="s">
        <v>90</v>
      </c>
      <c r="L5" s="37" t="s">
        <v>91</v>
      </c>
      <c r="M5" s="36" t="s">
        <v>8</v>
      </c>
      <c r="N5" s="37" t="s">
        <v>92</v>
      </c>
      <c r="O5" s="36" t="s">
        <v>4</v>
      </c>
      <c r="P5" s="37" t="s">
        <v>93</v>
      </c>
      <c r="Q5" s="36" t="s">
        <v>9</v>
      </c>
      <c r="R5" s="38" t="s">
        <v>85</v>
      </c>
      <c r="S5" s="38" t="s">
        <v>3</v>
      </c>
      <c r="T5" s="37" t="s">
        <v>86</v>
      </c>
      <c r="U5" s="36" t="s">
        <v>7</v>
      </c>
      <c r="V5" s="37" t="s">
        <v>87</v>
      </c>
      <c r="W5" s="37" t="s">
        <v>88</v>
      </c>
      <c r="X5" s="37" t="s">
        <v>89</v>
      </c>
      <c r="Y5" s="37" t="s">
        <v>90</v>
      </c>
      <c r="Z5" s="37" t="s">
        <v>91</v>
      </c>
      <c r="AA5" s="36" t="s">
        <v>8</v>
      </c>
      <c r="AB5" s="37" t="s">
        <v>92</v>
      </c>
      <c r="AC5" s="36" t="s">
        <v>4</v>
      </c>
      <c r="AD5" s="37" t="s">
        <v>93</v>
      </c>
      <c r="AE5" s="36" t="s">
        <v>9</v>
      </c>
      <c r="AF5" s="35"/>
      <c r="AG5" s="35"/>
      <c r="AH5" s="35" t="s">
        <v>5</v>
      </c>
      <c r="AI5" s="35" t="s">
        <v>94</v>
      </c>
      <c r="AJ5" s="35" t="s">
        <v>95</v>
      </c>
      <c r="AK5" s="35" t="s">
        <v>96</v>
      </c>
      <c r="AL5" s="35" t="s">
        <v>5</v>
      </c>
      <c r="AM5" s="35" t="s">
        <v>94</v>
      </c>
      <c r="AN5" s="35" t="s">
        <v>95</v>
      </c>
      <c r="AO5" s="35" t="s">
        <v>96</v>
      </c>
    </row>
    <row r="6" spans="1:52" ht="15">
      <c r="A6" s="22" t="s">
        <v>97</v>
      </c>
      <c r="B6" s="22" t="s">
        <v>97</v>
      </c>
      <c r="C6" s="23" t="s">
        <v>57</v>
      </c>
      <c r="D6" s="29">
        <v>0</v>
      </c>
      <c r="E6" s="29">
        <v>0</v>
      </c>
      <c r="F6" s="29">
        <v>0</v>
      </c>
      <c r="G6" s="29">
        <v>0</v>
      </c>
      <c r="H6" s="29">
        <v>0</v>
      </c>
      <c r="I6" s="29">
        <v>0</v>
      </c>
      <c r="J6" s="29">
        <v>0</v>
      </c>
      <c r="K6" s="29">
        <v>0</v>
      </c>
      <c r="L6" s="29">
        <v>0</v>
      </c>
      <c r="M6" s="29">
        <v>0</v>
      </c>
      <c r="N6" s="29">
        <v>0</v>
      </c>
      <c r="O6" s="29">
        <v>0</v>
      </c>
      <c r="P6" s="29">
        <v>0</v>
      </c>
      <c r="Q6" s="29">
        <v>0</v>
      </c>
      <c r="R6" s="29">
        <v>0</v>
      </c>
      <c r="S6" s="29">
        <v>226</v>
      </c>
      <c r="T6" s="29">
        <v>0</v>
      </c>
      <c r="U6" s="29">
        <v>2</v>
      </c>
      <c r="V6" s="29">
        <v>0</v>
      </c>
      <c r="W6" s="29">
        <v>0</v>
      </c>
      <c r="X6" s="29">
        <v>0</v>
      </c>
      <c r="Y6" s="29">
        <v>0</v>
      </c>
      <c r="Z6" s="29">
        <v>0</v>
      </c>
      <c r="AA6" s="29">
        <v>0</v>
      </c>
      <c r="AB6" s="29">
        <v>0</v>
      </c>
      <c r="AC6" s="29">
        <v>11</v>
      </c>
      <c r="AD6" s="29">
        <v>7</v>
      </c>
      <c r="AE6" s="29">
        <v>2</v>
      </c>
      <c r="AF6" s="29">
        <v>0</v>
      </c>
      <c r="AG6" s="29">
        <v>248</v>
      </c>
    </row>
    <row r="7" spans="1:52" ht="15">
      <c r="A7" s="24" t="s">
        <v>97</v>
      </c>
      <c r="B7" s="24" t="s">
        <v>97</v>
      </c>
      <c r="C7" t="s">
        <v>98</v>
      </c>
      <c r="D7" s="30">
        <v>0</v>
      </c>
      <c r="E7" s="30">
        <v>0</v>
      </c>
      <c r="F7" s="30">
        <v>0</v>
      </c>
      <c r="G7" s="30">
        <v>0</v>
      </c>
      <c r="H7" s="30">
        <v>0</v>
      </c>
      <c r="I7" s="30">
        <v>0</v>
      </c>
      <c r="J7" s="30">
        <v>0</v>
      </c>
      <c r="K7" s="30">
        <v>0</v>
      </c>
      <c r="L7" s="30">
        <v>0</v>
      </c>
      <c r="M7" s="30">
        <v>0</v>
      </c>
      <c r="N7" s="30">
        <v>0</v>
      </c>
      <c r="O7" s="30">
        <v>0</v>
      </c>
      <c r="P7" s="30">
        <v>0</v>
      </c>
      <c r="Q7" s="30">
        <v>0</v>
      </c>
      <c r="R7" s="30">
        <v>0</v>
      </c>
      <c r="S7" s="30">
        <v>136</v>
      </c>
      <c r="T7" s="30">
        <v>0</v>
      </c>
      <c r="U7" s="30">
        <v>3</v>
      </c>
      <c r="V7" s="30">
        <v>0</v>
      </c>
      <c r="W7" s="30">
        <v>0</v>
      </c>
      <c r="X7" s="30">
        <v>1</v>
      </c>
      <c r="Y7" s="30">
        <v>0</v>
      </c>
      <c r="Z7" s="30">
        <v>0</v>
      </c>
      <c r="AA7" s="30">
        <v>0</v>
      </c>
      <c r="AB7" s="30">
        <v>0</v>
      </c>
      <c r="AC7" s="30">
        <v>0</v>
      </c>
      <c r="AD7" s="30">
        <v>0</v>
      </c>
      <c r="AE7" s="30">
        <v>4</v>
      </c>
      <c r="AF7" s="30">
        <v>0</v>
      </c>
      <c r="AG7" s="30">
        <v>144</v>
      </c>
    </row>
    <row r="8" spans="1:52" ht="15">
      <c r="A8" s="26" t="s">
        <v>97</v>
      </c>
      <c r="B8" s="22" t="s">
        <v>97</v>
      </c>
      <c r="C8" s="23" t="s">
        <v>99</v>
      </c>
      <c r="D8" s="29">
        <v>0</v>
      </c>
      <c r="E8" s="29">
        <v>0</v>
      </c>
      <c r="F8" s="29">
        <v>0</v>
      </c>
      <c r="G8" s="29">
        <v>0</v>
      </c>
      <c r="H8" s="29">
        <v>0</v>
      </c>
      <c r="I8" s="29">
        <v>0</v>
      </c>
      <c r="J8" s="29">
        <v>0</v>
      </c>
      <c r="K8" s="29">
        <v>0</v>
      </c>
      <c r="L8" s="29">
        <v>0</v>
      </c>
      <c r="M8" s="29">
        <v>72</v>
      </c>
      <c r="N8" s="29">
        <v>0</v>
      </c>
      <c r="O8" s="29">
        <v>0</v>
      </c>
      <c r="P8" s="29">
        <v>0</v>
      </c>
      <c r="Q8" s="29">
        <v>0</v>
      </c>
      <c r="R8" s="29">
        <v>0</v>
      </c>
      <c r="S8" s="29">
        <v>0</v>
      </c>
      <c r="T8" s="29">
        <v>0</v>
      </c>
      <c r="U8" s="29">
        <v>0</v>
      </c>
      <c r="V8" s="29">
        <v>0</v>
      </c>
      <c r="W8" s="29">
        <v>0</v>
      </c>
      <c r="X8" s="29">
        <v>0</v>
      </c>
      <c r="Y8" s="29">
        <v>0</v>
      </c>
      <c r="Z8" s="29">
        <v>0</v>
      </c>
      <c r="AA8" s="29">
        <v>73</v>
      </c>
      <c r="AB8" s="29">
        <v>0</v>
      </c>
      <c r="AC8" s="29">
        <v>0</v>
      </c>
      <c r="AD8" s="29">
        <v>0</v>
      </c>
      <c r="AE8" s="29">
        <v>0</v>
      </c>
      <c r="AF8" s="29">
        <v>72</v>
      </c>
      <c r="AG8" s="29">
        <v>73</v>
      </c>
    </row>
    <row r="9" spans="1:52" ht="15">
      <c r="A9" s="25" t="s">
        <v>100</v>
      </c>
      <c r="B9" s="24" t="s">
        <v>100</v>
      </c>
      <c r="C9" t="s">
        <v>101</v>
      </c>
      <c r="D9" s="30">
        <v>0</v>
      </c>
      <c r="E9" s="30">
        <v>748</v>
      </c>
      <c r="F9" s="30">
        <v>0</v>
      </c>
      <c r="G9" s="30">
        <v>1</v>
      </c>
      <c r="H9" s="30">
        <v>0</v>
      </c>
      <c r="I9" s="30">
        <v>0</v>
      </c>
      <c r="J9" s="30">
        <v>0</v>
      </c>
      <c r="K9" s="30">
        <v>0</v>
      </c>
      <c r="L9" s="30">
        <v>3</v>
      </c>
      <c r="M9" s="30">
        <v>31</v>
      </c>
      <c r="N9" s="30">
        <v>0</v>
      </c>
      <c r="O9" s="30">
        <v>52</v>
      </c>
      <c r="P9" s="30">
        <v>0</v>
      </c>
      <c r="Q9" s="30">
        <v>85</v>
      </c>
      <c r="R9" s="30">
        <v>0</v>
      </c>
      <c r="S9" s="30">
        <v>463</v>
      </c>
      <c r="T9" s="30">
        <v>0</v>
      </c>
      <c r="U9" s="30">
        <v>1</v>
      </c>
      <c r="V9" s="30">
        <v>0</v>
      </c>
      <c r="W9" s="30">
        <v>0</v>
      </c>
      <c r="X9" s="30">
        <v>1</v>
      </c>
      <c r="Y9" s="30">
        <v>0</v>
      </c>
      <c r="Z9" s="30">
        <v>4</v>
      </c>
      <c r="AA9" s="30">
        <v>31</v>
      </c>
      <c r="AB9" s="30">
        <v>0</v>
      </c>
      <c r="AC9" s="30">
        <v>55</v>
      </c>
      <c r="AD9" s="30">
        <v>0</v>
      </c>
      <c r="AE9" s="30">
        <v>81</v>
      </c>
      <c r="AF9" s="30">
        <v>920</v>
      </c>
      <c r="AG9" s="30">
        <v>636</v>
      </c>
    </row>
    <row r="10" spans="1:52" ht="15">
      <c r="A10" s="26" t="s">
        <v>102</v>
      </c>
      <c r="B10" s="22" t="s">
        <v>103</v>
      </c>
      <c r="C10" s="23" t="s">
        <v>104</v>
      </c>
      <c r="D10" s="29">
        <v>0</v>
      </c>
      <c r="E10" s="29">
        <v>634</v>
      </c>
      <c r="F10" s="29">
        <v>0</v>
      </c>
      <c r="G10" s="29">
        <v>5</v>
      </c>
      <c r="H10" s="29">
        <v>0</v>
      </c>
      <c r="I10" s="29">
        <v>0</v>
      </c>
      <c r="J10" s="29">
        <v>6</v>
      </c>
      <c r="K10" s="29">
        <v>0</v>
      </c>
      <c r="L10" s="29">
        <v>1</v>
      </c>
      <c r="M10" s="29">
        <v>44</v>
      </c>
      <c r="N10" s="29">
        <v>0</v>
      </c>
      <c r="O10" s="29">
        <v>0</v>
      </c>
      <c r="P10" s="29">
        <v>8</v>
      </c>
      <c r="Q10" s="29">
        <v>0</v>
      </c>
      <c r="R10" s="29">
        <v>0</v>
      </c>
      <c r="S10" s="29">
        <v>655</v>
      </c>
      <c r="T10" s="29">
        <v>0</v>
      </c>
      <c r="U10" s="29">
        <v>3</v>
      </c>
      <c r="V10" s="29">
        <v>0</v>
      </c>
      <c r="W10" s="29">
        <v>1</v>
      </c>
      <c r="X10" s="29">
        <v>4</v>
      </c>
      <c r="Y10" s="29">
        <v>0</v>
      </c>
      <c r="Z10" s="29">
        <v>0</v>
      </c>
      <c r="AA10" s="29">
        <v>35</v>
      </c>
      <c r="AB10" s="29">
        <v>2</v>
      </c>
      <c r="AC10" s="29">
        <v>2</v>
      </c>
      <c r="AD10" s="29">
        <v>6</v>
      </c>
      <c r="AE10" s="29">
        <v>0</v>
      </c>
      <c r="AF10" s="29">
        <v>698</v>
      </c>
      <c r="AG10" s="29">
        <v>708</v>
      </c>
    </row>
    <row r="11" spans="1:52" ht="15">
      <c r="A11" s="25" t="s">
        <v>105</v>
      </c>
      <c r="B11" s="24" t="s">
        <v>106</v>
      </c>
      <c r="C11" t="s">
        <v>107</v>
      </c>
      <c r="D11" s="30">
        <v>0</v>
      </c>
      <c r="E11" s="30">
        <v>239</v>
      </c>
      <c r="F11" s="30">
        <v>0</v>
      </c>
      <c r="G11" s="30">
        <v>0</v>
      </c>
      <c r="H11" s="30">
        <v>0</v>
      </c>
      <c r="I11" s="30">
        <v>3</v>
      </c>
      <c r="J11" s="30">
        <v>3</v>
      </c>
      <c r="K11" s="30">
        <v>0</v>
      </c>
      <c r="L11" s="30">
        <v>1</v>
      </c>
      <c r="M11" s="30">
        <v>11</v>
      </c>
      <c r="N11" s="30">
        <v>0</v>
      </c>
      <c r="O11" s="30">
        <v>26</v>
      </c>
      <c r="P11" s="30">
        <v>1</v>
      </c>
      <c r="Q11" s="30">
        <v>0</v>
      </c>
      <c r="R11" s="30">
        <v>0</v>
      </c>
      <c r="S11" s="30">
        <v>208</v>
      </c>
      <c r="T11" s="30">
        <v>0</v>
      </c>
      <c r="U11" s="30">
        <v>0</v>
      </c>
      <c r="V11" s="30">
        <v>0</v>
      </c>
      <c r="W11" s="30">
        <v>12</v>
      </c>
      <c r="X11" s="30">
        <v>3</v>
      </c>
      <c r="Y11" s="30">
        <v>0</v>
      </c>
      <c r="Z11" s="30">
        <v>0</v>
      </c>
      <c r="AA11" s="30">
        <v>11</v>
      </c>
      <c r="AB11" s="30">
        <v>0</v>
      </c>
      <c r="AC11" s="30">
        <v>25</v>
      </c>
      <c r="AD11" s="30">
        <v>0</v>
      </c>
      <c r="AE11" s="30">
        <v>0</v>
      </c>
      <c r="AF11" s="30">
        <v>284</v>
      </c>
      <c r="AG11" s="30">
        <v>259</v>
      </c>
    </row>
    <row r="12" spans="1:52" ht="15">
      <c r="A12" s="26" t="s">
        <v>108</v>
      </c>
      <c r="B12" s="22" t="s">
        <v>109</v>
      </c>
      <c r="C12" s="23" t="s">
        <v>110</v>
      </c>
      <c r="D12" s="29">
        <v>1</v>
      </c>
      <c r="E12" s="29">
        <v>331</v>
      </c>
      <c r="F12" s="29">
        <v>0</v>
      </c>
      <c r="G12" s="29">
        <v>15</v>
      </c>
      <c r="H12" s="29">
        <v>5</v>
      </c>
      <c r="I12" s="29">
        <v>4</v>
      </c>
      <c r="J12" s="29">
        <v>0</v>
      </c>
      <c r="K12" s="29">
        <v>0</v>
      </c>
      <c r="L12" s="29">
        <v>0</v>
      </c>
      <c r="M12" s="29">
        <v>23</v>
      </c>
      <c r="N12" s="29">
        <v>1</v>
      </c>
      <c r="O12" s="29">
        <v>19</v>
      </c>
      <c r="P12" s="29">
        <v>0</v>
      </c>
      <c r="Q12" s="29">
        <v>6</v>
      </c>
      <c r="R12" s="29">
        <v>1</v>
      </c>
      <c r="S12" s="29">
        <v>314</v>
      </c>
      <c r="T12" s="29">
        <v>0</v>
      </c>
      <c r="U12" s="29">
        <v>10</v>
      </c>
      <c r="V12" s="29">
        <v>4</v>
      </c>
      <c r="W12" s="29">
        <v>6</v>
      </c>
      <c r="X12" s="29">
        <v>0</v>
      </c>
      <c r="Y12" s="29">
        <v>1</v>
      </c>
      <c r="Z12" s="29">
        <v>0</v>
      </c>
      <c r="AA12" s="29">
        <v>23</v>
      </c>
      <c r="AB12" s="29">
        <v>4</v>
      </c>
      <c r="AC12" s="29">
        <v>19</v>
      </c>
      <c r="AD12" s="29">
        <v>0</v>
      </c>
      <c r="AE12" s="29">
        <v>0</v>
      </c>
      <c r="AF12" s="29">
        <v>405</v>
      </c>
      <c r="AG12" s="29">
        <v>382</v>
      </c>
    </row>
    <row r="13" spans="1:52" ht="15">
      <c r="A13" s="25" t="s">
        <v>111</v>
      </c>
      <c r="B13" s="24" t="s">
        <v>112</v>
      </c>
      <c r="C13" t="s">
        <v>113</v>
      </c>
      <c r="D13" s="30">
        <v>0</v>
      </c>
      <c r="E13" s="30">
        <v>235</v>
      </c>
      <c r="F13" s="30">
        <v>0</v>
      </c>
      <c r="G13" s="30">
        <v>10</v>
      </c>
      <c r="H13" s="30">
        <v>0</v>
      </c>
      <c r="I13" s="30">
        <v>9</v>
      </c>
      <c r="J13" s="30">
        <v>2</v>
      </c>
      <c r="K13" s="30">
        <v>2</v>
      </c>
      <c r="L13" s="30">
        <v>1</v>
      </c>
      <c r="M13" s="30">
        <v>42</v>
      </c>
      <c r="N13" s="30">
        <v>1</v>
      </c>
      <c r="O13" s="30">
        <v>12</v>
      </c>
      <c r="P13" s="30">
        <v>6</v>
      </c>
      <c r="Q13" s="30">
        <v>1</v>
      </c>
      <c r="R13" s="30">
        <v>0</v>
      </c>
      <c r="S13" s="30">
        <v>296</v>
      </c>
      <c r="T13" s="30">
        <v>0</v>
      </c>
      <c r="U13" s="30">
        <v>5</v>
      </c>
      <c r="V13" s="30">
        <v>0</v>
      </c>
      <c r="W13" s="30">
        <v>8</v>
      </c>
      <c r="X13" s="30">
        <v>2</v>
      </c>
      <c r="Y13" s="30">
        <v>2</v>
      </c>
      <c r="Z13" s="30">
        <v>1</v>
      </c>
      <c r="AA13" s="30">
        <v>31</v>
      </c>
      <c r="AB13" s="30">
        <v>2</v>
      </c>
      <c r="AC13" s="30">
        <v>26</v>
      </c>
      <c r="AD13" s="30">
        <v>7</v>
      </c>
      <c r="AE13" s="30">
        <v>1</v>
      </c>
      <c r="AF13" s="30">
        <v>321</v>
      </c>
      <c r="AG13" s="30">
        <v>381</v>
      </c>
    </row>
    <row r="14" spans="1:52" ht="15">
      <c r="A14" s="26" t="s">
        <v>114</v>
      </c>
      <c r="B14" s="22" t="s">
        <v>115</v>
      </c>
      <c r="C14" s="23" t="s">
        <v>116</v>
      </c>
      <c r="D14" s="29">
        <v>0</v>
      </c>
      <c r="E14" s="29">
        <v>333</v>
      </c>
      <c r="F14" s="29">
        <v>0</v>
      </c>
      <c r="G14" s="29">
        <v>0</v>
      </c>
      <c r="H14" s="29">
        <v>0</v>
      </c>
      <c r="I14" s="29">
        <v>2</v>
      </c>
      <c r="J14" s="29">
        <v>0</v>
      </c>
      <c r="K14" s="29">
        <v>0</v>
      </c>
      <c r="L14" s="29">
        <v>0</v>
      </c>
      <c r="M14" s="29">
        <v>11</v>
      </c>
      <c r="N14" s="29">
        <v>0</v>
      </c>
      <c r="O14" s="29">
        <v>8</v>
      </c>
      <c r="P14" s="29">
        <v>0</v>
      </c>
      <c r="Q14" s="29">
        <v>29</v>
      </c>
      <c r="R14" s="29">
        <v>0</v>
      </c>
      <c r="S14" s="29">
        <v>190</v>
      </c>
      <c r="T14" s="29">
        <v>0</v>
      </c>
      <c r="U14" s="29">
        <v>0</v>
      </c>
      <c r="V14" s="29">
        <v>0</v>
      </c>
      <c r="W14" s="29">
        <v>2</v>
      </c>
      <c r="X14" s="29">
        <v>0</v>
      </c>
      <c r="Y14" s="29">
        <v>0</v>
      </c>
      <c r="Z14" s="29">
        <v>0</v>
      </c>
      <c r="AA14" s="29">
        <v>9</v>
      </c>
      <c r="AB14" s="29">
        <v>0</v>
      </c>
      <c r="AC14" s="29">
        <v>7</v>
      </c>
      <c r="AD14" s="29">
        <v>0</v>
      </c>
      <c r="AE14" s="29">
        <v>30</v>
      </c>
      <c r="AF14" s="29">
        <v>383</v>
      </c>
      <c r="AG14" s="29">
        <v>238</v>
      </c>
    </row>
    <row r="15" spans="1:52" ht="15">
      <c r="A15" s="25" t="s">
        <v>117</v>
      </c>
      <c r="B15" s="24" t="s">
        <v>118</v>
      </c>
      <c r="C15" t="s">
        <v>119</v>
      </c>
      <c r="D15" s="30">
        <v>0</v>
      </c>
      <c r="E15" s="30">
        <v>549</v>
      </c>
      <c r="F15" s="30">
        <v>0</v>
      </c>
      <c r="G15" s="30">
        <v>3</v>
      </c>
      <c r="H15" s="30">
        <v>0</v>
      </c>
      <c r="I15" s="30">
        <v>4</v>
      </c>
      <c r="J15" s="30">
        <v>2</v>
      </c>
      <c r="K15" s="30">
        <v>3</v>
      </c>
      <c r="L15" s="30">
        <v>0</v>
      </c>
      <c r="M15" s="30">
        <v>38</v>
      </c>
      <c r="N15" s="30">
        <v>0</v>
      </c>
      <c r="O15" s="30">
        <v>0</v>
      </c>
      <c r="P15" s="30">
        <v>29</v>
      </c>
      <c r="Q15" s="30">
        <v>5</v>
      </c>
      <c r="R15" s="30">
        <v>0</v>
      </c>
      <c r="S15" s="30">
        <v>478</v>
      </c>
      <c r="T15" s="30">
        <v>2</v>
      </c>
      <c r="U15" s="30">
        <v>2</v>
      </c>
      <c r="V15" s="30">
        <v>0</v>
      </c>
      <c r="W15" s="30">
        <v>4</v>
      </c>
      <c r="X15" s="30">
        <v>4</v>
      </c>
      <c r="Y15" s="30">
        <v>2</v>
      </c>
      <c r="Z15" s="30">
        <v>0</v>
      </c>
      <c r="AA15" s="30">
        <v>39</v>
      </c>
      <c r="AB15" s="30">
        <v>2</v>
      </c>
      <c r="AC15" s="30">
        <v>3</v>
      </c>
      <c r="AD15" s="30">
        <v>22</v>
      </c>
      <c r="AE15" s="30">
        <v>5</v>
      </c>
      <c r="AF15" s="30">
        <v>633</v>
      </c>
      <c r="AG15" s="30">
        <v>563</v>
      </c>
    </row>
    <row r="16" spans="1:52" ht="15">
      <c r="A16" s="26" t="s">
        <v>120</v>
      </c>
      <c r="B16" s="22" t="s">
        <v>121</v>
      </c>
      <c r="C16" s="23" t="s">
        <v>122</v>
      </c>
      <c r="D16" s="29">
        <v>0</v>
      </c>
      <c r="E16" s="29">
        <v>116</v>
      </c>
      <c r="F16" s="29">
        <v>0</v>
      </c>
      <c r="G16" s="29">
        <v>5</v>
      </c>
      <c r="H16" s="29">
        <v>0</v>
      </c>
      <c r="I16" s="29">
        <v>0</v>
      </c>
      <c r="J16" s="29">
        <v>0</v>
      </c>
      <c r="K16" s="29">
        <v>1</v>
      </c>
      <c r="L16" s="29">
        <v>0</v>
      </c>
      <c r="M16" s="29">
        <v>25</v>
      </c>
      <c r="N16" s="29">
        <v>0</v>
      </c>
      <c r="O16" s="29">
        <v>12</v>
      </c>
      <c r="P16" s="29">
        <v>0</v>
      </c>
      <c r="Q16" s="29">
        <v>0</v>
      </c>
      <c r="R16" s="29">
        <v>0</v>
      </c>
      <c r="S16" s="29">
        <v>95</v>
      </c>
      <c r="T16" s="29">
        <v>0</v>
      </c>
      <c r="U16" s="29">
        <v>0</v>
      </c>
      <c r="V16" s="29">
        <v>0</v>
      </c>
      <c r="W16" s="29">
        <v>2</v>
      </c>
      <c r="X16" s="29">
        <v>0</v>
      </c>
      <c r="Y16" s="29">
        <v>0</v>
      </c>
      <c r="Z16" s="29">
        <v>0</v>
      </c>
      <c r="AA16" s="29">
        <v>21</v>
      </c>
      <c r="AB16" s="29">
        <v>1</v>
      </c>
      <c r="AC16" s="29">
        <v>5</v>
      </c>
      <c r="AD16" s="29">
        <v>0</v>
      </c>
      <c r="AE16" s="29">
        <v>0</v>
      </c>
      <c r="AF16" s="29">
        <v>159</v>
      </c>
      <c r="AG16" s="29">
        <v>124</v>
      </c>
    </row>
    <row r="17" spans="1:33" ht="15">
      <c r="A17" s="25" t="s">
        <v>123</v>
      </c>
      <c r="B17" s="24" t="s">
        <v>124</v>
      </c>
      <c r="C17" t="s">
        <v>125</v>
      </c>
      <c r="D17" s="30">
        <v>0</v>
      </c>
      <c r="E17" s="30">
        <v>94</v>
      </c>
      <c r="F17" s="30">
        <v>0</v>
      </c>
      <c r="G17" s="30">
        <v>0</v>
      </c>
      <c r="H17" s="30">
        <v>0</v>
      </c>
      <c r="I17" s="30">
        <v>1</v>
      </c>
      <c r="J17" s="30">
        <v>0</v>
      </c>
      <c r="K17" s="30">
        <v>1</v>
      </c>
      <c r="L17" s="30">
        <v>0</v>
      </c>
      <c r="M17" s="30">
        <v>2</v>
      </c>
      <c r="N17" s="30">
        <v>0</v>
      </c>
      <c r="O17" s="30">
        <v>2</v>
      </c>
      <c r="P17" s="30">
        <v>0</v>
      </c>
      <c r="Q17" s="30">
        <v>1</v>
      </c>
      <c r="R17" s="30">
        <v>0</v>
      </c>
      <c r="S17" s="30">
        <v>56</v>
      </c>
      <c r="T17" s="30">
        <v>0</v>
      </c>
      <c r="U17" s="30">
        <v>0</v>
      </c>
      <c r="V17" s="30">
        <v>0</v>
      </c>
      <c r="W17" s="30">
        <v>1</v>
      </c>
      <c r="X17" s="30">
        <v>1</v>
      </c>
      <c r="Y17" s="30">
        <v>0</v>
      </c>
      <c r="Z17" s="30">
        <v>0</v>
      </c>
      <c r="AA17" s="30">
        <v>2</v>
      </c>
      <c r="AB17" s="30">
        <v>0</v>
      </c>
      <c r="AC17" s="30">
        <v>5</v>
      </c>
      <c r="AD17" s="30">
        <v>2</v>
      </c>
      <c r="AE17" s="30">
        <v>1</v>
      </c>
      <c r="AF17" s="30">
        <v>101</v>
      </c>
      <c r="AG17" s="30">
        <v>68</v>
      </c>
    </row>
    <row r="18" spans="1:33" ht="15">
      <c r="A18" s="26" t="s">
        <v>126</v>
      </c>
      <c r="B18" s="22" t="s">
        <v>127</v>
      </c>
      <c r="C18" s="23" t="s">
        <v>70</v>
      </c>
      <c r="D18" s="29">
        <v>0</v>
      </c>
      <c r="E18" s="29">
        <v>168</v>
      </c>
      <c r="F18" s="29">
        <v>0</v>
      </c>
      <c r="G18" s="29">
        <v>0</v>
      </c>
      <c r="H18" s="29">
        <v>0</v>
      </c>
      <c r="I18" s="29">
        <v>1</v>
      </c>
      <c r="J18" s="29">
        <v>0</v>
      </c>
      <c r="K18" s="29">
        <v>2</v>
      </c>
      <c r="L18" s="29">
        <v>0</v>
      </c>
      <c r="M18" s="29">
        <v>17</v>
      </c>
      <c r="N18" s="29">
        <v>0</v>
      </c>
      <c r="O18" s="29">
        <v>4</v>
      </c>
      <c r="P18" s="29">
        <v>0</v>
      </c>
      <c r="Q18" s="29">
        <v>0</v>
      </c>
      <c r="R18" s="29">
        <v>0</v>
      </c>
      <c r="S18" s="29">
        <v>159</v>
      </c>
      <c r="T18" s="29">
        <v>0</v>
      </c>
      <c r="U18" s="29">
        <v>0</v>
      </c>
      <c r="V18" s="29">
        <v>0</v>
      </c>
      <c r="W18" s="29">
        <v>1</v>
      </c>
      <c r="X18" s="29">
        <v>0</v>
      </c>
      <c r="Y18" s="29">
        <v>2</v>
      </c>
      <c r="Z18" s="29">
        <v>0</v>
      </c>
      <c r="AA18" s="29">
        <v>14</v>
      </c>
      <c r="AB18" s="29">
        <v>6</v>
      </c>
      <c r="AC18" s="29">
        <v>2</v>
      </c>
      <c r="AD18" s="29">
        <v>0</v>
      </c>
      <c r="AE18" s="29">
        <v>0</v>
      </c>
      <c r="AF18" s="29">
        <v>192</v>
      </c>
      <c r="AG18" s="29">
        <v>184</v>
      </c>
    </row>
    <row r="19" spans="1:33" ht="15">
      <c r="A19" s="31" t="s">
        <v>128</v>
      </c>
      <c r="B19" s="31"/>
      <c r="C19" s="31"/>
      <c r="D19" s="32">
        <v>1</v>
      </c>
      <c r="E19" s="32">
        <v>3447</v>
      </c>
      <c r="F19" s="32">
        <v>0</v>
      </c>
      <c r="G19" s="32">
        <v>39</v>
      </c>
      <c r="H19" s="32">
        <v>5</v>
      </c>
      <c r="I19" s="32">
        <v>24</v>
      </c>
      <c r="J19" s="32">
        <v>13</v>
      </c>
      <c r="K19" s="32">
        <v>9</v>
      </c>
      <c r="L19" s="32">
        <v>6</v>
      </c>
      <c r="M19" s="32">
        <v>316</v>
      </c>
      <c r="N19" s="32">
        <v>2</v>
      </c>
      <c r="O19" s="32">
        <v>135</v>
      </c>
      <c r="P19" s="32">
        <v>44</v>
      </c>
      <c r="Q19" s="32">
        <v>127</v>
      </c>
      <c r="R19" s="32">
        <v>1</v>
      </c>
      <c r="S19" s="32">
        <v>3276</v>
      </c>
      <c r="T19" s="32">
        <v>2</v>
      </c>
      <c r="U19" s="32">
        <v>26</v>
      </c>
      <c r="V19" s="32">
        <v>4</v>
      </c>
      <c r="W19" s="32">
        <v>37</v>
      </c>
      <c r="X19" s="32">
        <v>16</v>
      </c>
      <c r="Y19" s="32">
        <v>7</v>
      </c>
      <c r="Z19" s="32">
        <v>5</v>
      </c>
      <c r="AA19" s="32">
        <v>289</v>
      </c>
      <c r="AB19" s="32">
        <v>17</v>
      </c>
      <c r="AC19" s="32">
        <v>160</v>
      </c>
      <c r="AD19" s="32">
        <v>44</v>
      </c>
      <c r="AE19" s="32">
        <v>124</v>
      </c>
      <c r="AF19" s="32">
        <v>4168</v>
      </c>
      <c r="AG19" s="32">
        <v>4008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Props1.xml><?xml version="1.0" encoding="utf-8"?>
<ds:datastoreItem xmlns:ds="http://schemas.openxmlformats.org/officeDocument/2006/customXml" ds:itemID="{802CCA03-556B-49CD-B7A1-C067F643F55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Poder Justicia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jpena</dc:creator>
  <cp:keywords/>
  <dc:description/>
  <cp:lastModifiedBy>Julio C. Pena A.</cp:lastModifiedBy>
  <cp:revision/>
  <dcterms:created xsi:type="dcterms:W3CDTF">2001-06-01T15:35:51Z</dcterms:created>
  <dcterms:modified xsi:type="dcterms:W3CDTF">2022-01-27T11:38:55Z</dcterms:modified>
  <cp:category/>
  <cp:contentStatus/>
</cp:coreProperties>
</file>