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jpena_poderjudicial_gob_do/Documents/Memoria Enero-Septiembre, 2021/"/>
    </mc:Choice>
  </mc:AlternateContent>
  <xr:revisionPtr revIDLastSave="475" documentId="13_ncr:1_{5B5F2711-45D4-435F-929F-80407CED9AFD}" xr6:coauthVersionLast="47" xr6:coauthVersionMax="47" xr10:uidLastSave="{1EF16565-FF56-44E1-B358-CF2162138800}"/>
  <bookViews>
    <workbookView xWindow="-108" yWindow="-108" windowWidth="20376" windowHeight="12216" tabRatio="508" xr2:uid="{00000000-000D-0000-FFFF-FFFF00000000}"/>
  </bookViews>
  <sheets>
    <sheet name="Tribunal Salida" sheetId="10" r:id="rId1"/>
    <sheet name="Distrito" sheetId="16" state="hidden" r:id="rId2"/>
    <sheet name="Dep" sheetId="12" state="hidden" r:id="rId3"/>
    <sheet name="Base de Datos" sheetId="17" state="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2" l="1"/>
  <c r="C13" i="12"/>
  <c r="D13" i="12"/>
  <c r="E13" i="12"/>
  <c r="F13" i="12"/>
  <c r="G13" i="12"/>
  <c r="H13" i="12"/>
  <c r="I13" i="12"/>
  <c r="J13" i="12"/>
  <c r="K13" i="12"/>
  <c r="B14" i="12"/>
  <c r="C14" i="12"/>
  <c r="D14" i="12"/>
  <c r="E14" i="12"/>
  <c r="F14" i="12"/>
  <c r="G14" i="12"/>
  <c r="H14" i="12"/>
  <c r="I14" i="12"/>
  <c r="J14" i="12"/>
  <c r="K14" i="12"/>
  <c r="B15" i="12"/>
  <c r="C15" i="12"/>
  <c r="D15" i="12"/>
  <c r="E15" i="12"/>
  <c r="F15" i="12"/>
  <c r="G15" i="12"/>
  <c r="H15" i="12"/>
  <c r="I15" i="12"/>
  <c r="J15" i="12"/>
  <c r="K15" i="12"/>
  <c r="B16" i="12"/>
  <c r="C16" i="12"/>
  <c r="D16" i="12"/>
  <c r="E16" i="12"/>
  <c r="F16" i="12"/>
  <c r="G16" i="12"/>
  <c r="H16" i="12"/>
  <c r="I16" i="12"/>
  <c r="J16" i="12"/>
  <c r="K16" i="12"/>
  <c r="B17" i="12"/>
  <c r="C17" i="12"/>
  <c r="D17" i="12"/>
  <c r="E17" i="12"/>
  <c r="F17" i="12"/>
  <c r="G17" i="12"/>
  <c r="H17" i="12"/>
  <c r="I17" i="12"/>
  <c r="J17" i="12"/>
  <c r="K17" i="12"/>
  <c r="B18" i="12"/>
  <c r="C18" i="12"/>
  <c r="D18" i="12"/>
  <c r="E18" i="12"/>
  <c r="F18" i="12"/>
  <c r="G18" i="12"/>
  <c r="H18" i="12"/>
  <c r="I18" i="12"/>
  <c r="J18" i="12"/>
  <c r="K18" i="12"/>
  <c r="B19" i="12"/>
  <c r="C19" i="12"/>
  <c r="D19" i="12"/>
  <c r="E19" i="12"/>
  <c r="F19" i="12"/>
  <c r="G19" i="12"/>
  <c r="H19" i="12"/>
  <c r="I19" i="12"/>
  <c r="J19" i="12"/>
  <c r="K19" i="12"/>
  <c r="B20" i="12"/>
  <c r="C20" i="12"/>
  <c r="D20" i="12"/>
  <c r="E20" i="12"/>
  <c r="F20" i="12"/>
  <c r="G20" i="12"/>
  <c r="H20" i="12"/>
  <c r="I20" i="12"/>
  <c r="J20" i="12"/>
  <c r="K20" i="12"/>
  <c r="B21" i="12"/>
  <c r="C21" i="12"/>
  <c r="D21" i="12"/>
  <c r="E21" i="12"/>
  <c r="F21" i="12"/>
  <c r="G21" i="12"/>
  <c r="H21" i="12"/>
  <c r="I21" i="12"/>
  <c r="J21" i="12"/>
  <c r="K21" i="12"/>
  <c r="B22" i="12"/>
  <c r="C22" i="12"/>
  <c r="D22" i="12"/>
  <c r="E22" i="12"/>
  <c r="F22" i="12"/>
  <c r="G22" i="12"/>
  <c r="H22" i="12"/>
  <c r="I22" i="12"/>
  <c r="J22" i="12"/>
  <c r="K22" i="12"/>
  <c r="C12" i="12"/>
  <c r="D12" i="12"/>
  <c r="E12" i="12"/>
  <c r="F12" i="12"/>
  <c r="G12" i="12"/>
  <c r="H12" i="12"/>
  <c r="I12" i="12"/>
  <c r="J12" i="12"/>
  <c r="K12" i="12"/>
  <c r="B12" i="12"/>
  <c r="B13" i="16"/>
  <c r="C13" i="16"/>
  <c r="D13" i="16"/>
  <c r="E13" i="16"/>
  <c r="F13" i="16"/>
  <c r="G13" i="16"/>
  <c r="H13" i="16"/>
  <c r="I13" i="16"/>
  <c r="J13" i="16"/>
  <c r="K13" i="16"/>
  <c r="B14" i="16"/>
  <c r="C14" i="16"/>
  <c r="D14" i="16"/>
  <c r="E14" i="16"/>
  <c r="F14" i="16"/>
  <c r="G14" i="16"/>
  <c r="H14" i="16"/>
  <c r="I14" i="16"/>
  <c r="J14" i="16"/>
  <c r="K14" i="16"/>
  <c r="B15" i="16"/>
  <c r="C15" i="16"/>
  <c r="D15" i="16"/>
  <c r="E15" i="16"/>
  <c r="F15" i="16"/>
  <c r="G15" i="16"/>
  <c r="H15" i="16"/>
  <c r="I15" i="16"/>
  <c r="J15" i="16"/>
  <c r="K15" i="16"/>
  <c r="B16" i="16"/>
  <c r="C16" i="16"/>
  <c r="D16" i="16"/>
  <c r="E16" i="16"/>
  <c r="F16" i="16"/>
  <c r="G16" i="16"/>
  <c r="H16" i="16"/>
  <c r="I16" i="16"/>
  <c r="J16" i="16"/>
  <c r="K16" i="16"/>
  <c r="B17" i="16"/>
  <c r="C17" i="16"/>
  <c r="D17" i="16"/>
  <c r="E17" i="16"/>
  <c r="F17" i="16"/>
  <c r="G17" i="16"/>
  <c r="H17" i="16"/>
  <c r="I17" i="16"/>
  <c r="J17" i="16"/>
  <c r="K17" i="16"/>
  <c r="B18" i="16"/>
  <c r="C18" i="16"/>
  <c r="D18" i="16"/>
  <c r="E18" i="16"/>
  <c r="F18" i="16"/>
  <c r="G18" i="16"/>
  <c r="H18" i="16"/>
  <c r="I18" i="16"/>
  <c r="J18" i="16"/>
  <c r="K18" i="16"/>
  <c r="B19" i="16"/>
  <c r="C19" i="16"/>
  <c r="D19" i="16"/>
  <c r="E19" i="16"/>
  <c r="F19" i="16"/>
  <c r="G19" i="16"/>
  <c r="H19" i="16"/>
  <c r="I19" i="16"/>
  <c r="J19" i="16"/>
  <c r="K19" i="16"/>
  <c r="B20" i="16"/>
  <c r="C20" i="16"/>
  <c r="D20" i="16"/>
  <c r="E20" i="16"/>
  <c r="F20" i="16"/>
  <c r="G20" i="16"/>
  <c r="H20" i="16"/>
  <c r="I20" i="16"/>
  <c r="J20" i="16"/>
  <c r="K20" i="16"/>
  <c r="B21" i="16"/>
  <c r="C21" i="16"/>
  <c r="D21" i="16"/>
  <c r="E21" i="16"/>
  <c r="F21" i="16"/>
  <c r="G21" i="16"/>
  <c r="H21" i="16"/>
  <c r="I21" i="16"/>
  <c r="J21" i="16"/>
  <c r="K21" i="16"/>
  <c r="B22" i="16"/>
  <c r="C22" i="16"/>
  <c r="D22" i="16"/>
  <c r="E22" i="16"/>
  <c r="F22" i="16"/>
  <c r="G22" i="16"/>
  <c r="H22" i="16"/>
  <c r="I22" i="16"/>
  <c r="J22" i="16"/>
  <c r="K22" i="16"/>
  <c r="B23" i="16"/>
  <c r="C23" i="16"/>
  <c r="D23" i="16"/>
  <c r="E23" i="16"/>
  <c r="F23" i="16"/>
  <c r="G23" i="16"/>
  <c r="H23" i="16"/>
  <c r="I23" i="16"/>
  <c r="J23" i="16"/>
  <c r="K23" i="16"/>
  <c r="B24" i="16"/>
  <c r="C24" i="16"/>
  <c r="D24" i="16"/>
  <c r="E24" i="16"/>
  <c r="F24" i="16"/>
  <c r="G24" i="16"/>
  <c r="H24" i="16"/>
  <c r="I24" i="16"/>
  <c r="J24" i="16"/>
  <c r="K24" i="16"/>
  <c r="B25" i="16"/>
  <c r="C25" i="16"/>
  <c r="D25" i="16"/>
  <c r="E25" i="16"/>
  <c r="F25" i="16"/>
  <c r="G25" i="16"/>
  <c r="H25" i="16"/>
  <c r="I25" i="16"/>
  <c r="J25" i="16"/>
  <c r="K25" i="16"/>
  <c r="B26" i="16"/>
  <c r="C26" i="16"/>
  <c r="D26" i="16"/>
  <c r="E26" i="16"/>
  <c r="F26" i="16"/>
  <c r="G26" i="16"/>
  <c r="H26" i="16"/>
  <c r="I26" i="16"/>
  <c r="J26" i="16"/>
  <c r="K26" i="16"/>
  <c r="B27" i="16"/>
  <c r="C27" i="16"/>
  <c r="D27" i="16"/>
  <c r="E27" i="16"/>
  <c r="F27" i="16"/>
  <c r="G27" i="16"/>
  <c r="H27" i="16"/>
  <c r="I27" i="16"/>
  <c r="J27" i="16"/>
  <c r="K27" i="16"/>
  <c r="B28" i="16"/>
  <c r="C28" i="16"/>
  <c r="D28" i="16"/>
  <c r="E28" i="16"/>
  <c r="F28" i="16"/>
  <c r="G28" i="16"/>
  <c r="H28" i="16"/>
  <c r="I28" i="16"/>
  <c r="J28" i="16"/>
  <c r="K28" i="16"/>
  <c r="B29" i="16"/>
  <c r="C29" i="16"/>
  <c r="D29" i="16"/>
  <c r="E29" i="16"/>
  <c r="F29" i="16"/>
  <c r="G29" i="16"/>
  <c r="H29" i="16"/>
  <c r="I29" i="16"/>
  <c r="J29" i="16"/>
  <c r="K29" i="16"/>
  <c r="B30" i="16"/>
  <c r="C30" i="16"/>
  <c r="D30" i="16"/>
  <c r="E30" i="16"/>
  <c r="F30" i="16"/>
  <c r="G30" i="16"/>
  <c r="H30" i="16"/>
  <c r="I30" i="16"/>
  <c r="J30" i="16"/>
  <c r="K30" i="16"/>
  <c r="B31" i="16"/>
  <c r="C31" i="16"/>
  <c r="D31" i="16"/>
  <c r="E31" i="16"/>
  <c r="F31" i="16"/>
  <c r="G31" i="16"/>
  <c r="H31" i="16"/>
  <c r="I31" i="16"/>
  <c r="J31" i="16"/>
  <c r="K31" i="16"/>
  <c r="B32" i="16"/>
  <c r="C32" i="16"/>
  <c r="D32" i="16"/>
  <c r="E32" i="16"/>
  <c r="F32" i="16"/>
  <c r="G32" i="16"/>
  <c r="H32" i="16"/>
  <c r="I32" i="16"/>
  <c r="J32" i="16"/>
  <c r="K32" i="16"/>
  <c r="B33" i="16"/>
  <c r="C33" i="16"/>
  <c r="D33" i="16"/>
  <c r="E33" i="16"/>
  <c r="F33" i="16"/>
  <c r="G33" i="16"/>
  <c r="H33" i="16"/>
  <c r="I33" i="16"/>
  <c r="J33" i="16"/>
  <c r="K33" i="16"/>
  <c r="B34" i="16"/>
  <c r="C34" i="16"/>
  <c r="D34" i="16"/>
  <c r="E34" i="16"/>
  <c r="F34" i="16"/>
  <c r="G34" i="16"/>
  <c r="H34" i="16"/>
  <c r="I34" i="16"/>
  <c r="J34" i="16"/>
  <c r="K34" i="16"/>
  <c r="B35" i="16"/>
  <c r="C35" i="16"/>
  <c r="D35" i="16"/>
  <c r="E35" i="16"/>
  <c r="F35" i="16"/>
  <c r="G35" i="16"/>
  <c r="H35" i="16"/>
  <c r="I35" i="16"/>
  <c r="J35" i="16"/>
  <c r="K35" i="16"/>
  <c r="B36" i="16"/>
  <c r="C36" i="16"/>
  <c r="D36" i="16"/>
  <c r="E36" i="16"/>
  <c r="F36" i="16"/>
  <c r="G36" i="16"/>
  <c r="H36" i="16"/>
  <c r="I36" i="16"/>
  <c r="J36" i="16"/>
  <c r="K36" i="16"/>
  <c r="B37" i="16"/>
  <c r="C37" i="16"/>
  <c r="D37" i="16"/>
  <c r="E37" i="16"/>
  <c r="F37" i="16"/>
  <c r="G37" i="16"/>
  <c r="H37" i="16"/>
  <c r="I37" i="16"/>
  <c r="J37" i="16"/>
  <c r="K37" i="16"/>
  <c r="B38" i="16"/>
  <c r="C38" i="16"/>
  <c r="D38" i="16"/>
  <c r="E38" i="16"/>
  <c r="F38" i="16"/>
  <c r="G38" i="16"/>
  <c r="H38" i="16"/>
  <c r="I38" i="16"/>
  <c r="J38" i="16"/>
  <c r="K38" i="16"/>
  <c r="B39" i="16"/>
  <c r="C39" i="16"/>
  <c r="D39" i="16"/>
  <c r="E39" i="16"/>
  <c r="F39" i="16"/>
  <c r="G39" i="16"/>
  <c r="H39" i="16"/>
  <c r="I39" i="16"/>
  <c r="J39" i="16"/>
  <c r="K39" i="16"/>
  <c r="B40" i="16"/>
  <c r="C40" i="16"/>
  <c r="D40" i="16"/>
  <c r="E40" i="16"/>
  <c r="F40" i="16"/>
  <c r="G40" i="16"/>
  <c r="H40" i="16"/>
  <c r="I40" i="16"/>
  <c r="J40" i="16"/>
  <c r="K40" i="16"/>
  <c r="B41" i="16"/>
  <c r="C41" i="16"/>
  <c r="D41" i="16"/>
  <c r="E41" i="16"/>
  <c r="F41" i="16"/>
  <c r="G41" i="16"/>
  <c r="H41" i="16"/>
  <c r="I41" i="16"/>
  <c r="J41" i="16"/>
  <c r="K41" i="16"/>
  <c r="B42" i="16"/>
  <c r="C42" i="16"/>
  <c r="D42" i="16"/>
  <c r="E42" i="16"/>
  <c r="F42" i="16"/>
  <c r="G42" i="16"/>
  <c r="H42" i="16"/>
  <c r="I42" i="16"/>
  <c r="J42" i="16"/>
  <c r="K42" i="16"/>
  <c r="B43" i="16"/>
  <c r="C43" i="16"/>
  <c r="D43" i="16"/>
  <c r="E43" i="16"/>
  <c r="F43" i="16"/>
  <c r="G43" i="16"/>
  <c r="H43" i="16"/>
  <c r="I43" i="16"/>
  <c r="J43" i="16"/>
  <c r="K43" i="16"/>
  <c r="B44" i="16"/>
  <c r="C44" i="16"/>
  <c r="D44" i="16"/>
  <c r="E44" i="16"/>
  <c r="F44" i="16"/>
  <c r="G44" i="16"/>
  <c r="H44" i="16"/>
  <c r="I44" i="16"/>
  <c r="J44" i="16"/>
  <c r="K44" i="16"/>
  <c r="B45" i="16"/>
  <c r="C45" i="16"/>
  <c r="D45" i="16"/>
  <c r="E45" i="16"/>
  <c r="F45" i="16"/>
  <c r="G45" i="16"/>
  <c r="H45" i="16"/>
  <c r="I45" i="16"/>
  <c r="J45" i="16"/>
  <c r="K45" i="16"/>
  <c r="B46" i="16"/>
  <c r="C46" i="16"/>
  <c r="D46" i="16"/>
  <c r="E46" i="16"/>
  <c r="F46" i="16"/>
  <c r="G46" i="16"/>
  <c r="H46" i="16"/>
  <c r="I46" i="16"/>
  <c r="J46" i="16"/>
  <c r="K46" i="16"/>
  <c r="C12" i="16"/>
  <c r="D12" i="16"/>
  <c r="E12" i="16"/>
  <c r="F12" i="16"/>
  <c r="G12" i="16"/>
  <c r="H12" i="16"/>
  <c r="I12" i="16"/>
  <c r="J12" i="16"/>
  <c r="K12" i="16"/>
  <c r="B12" i="16"/>
  <c r="L12" i="12" l="1"/>
  <c r="L19" i="12"/>
  <c r="L15" i="12"/>
  <c r="L22" i="12"/>
  <c r="L20" i="12"/>
  <c r="L18" i="12"/>
  <c r="L16" i="12"/>
  <c r="L14" i="12"/>
  <c r="L21" i="12"/>
  <c r="L17" i="12"/>
  <c r="L13" i="12"/>
  <c r="L12" i="16"/>
  <c r="L31" i="16"/>
  <c r="L46" i="16"/>
  <c r="L42" i="16"/>
  <c r="L38" i="16"/>
  <c r="L30" i="16"/>
  <c r="L26" i="16"/>
  <c r="L22" i="16"/>
  <c r="L18" i="16"/>
  <c r="L14" i="16"/>
  <c r="L44" i="16"/>
  <c r="L40" i="16"/>
  <c r="L36" i="16"/>
  <c r="L32" i="16"/>
  <c r="L28" i="16"/>
  <c r="L24" i="16"/>
  <c r="L20" i="16"/>
  <c r="L16" i="16"/>
  <c r="L29" i="16"/>
  <c r="L27" i="16"/>
  <c r="L25" i="16"/>
  <c r="L23" i="16"/>
  <c r="L21" i="16"/>
  <c r="L19" i="16"/>
  <c r="L17" i="16"/>
  <c r="L15" i="16"/>
  <c r="L13" i="16"/>
  <c r="L34" i="16"/>
  <c r="L45" i="16"/>
  <c r="L43" i="16"/>
  <c r="L41" i="16"/>
  <c r="L39" i="16"/>
  <c r="L37" i="16"/>
  <c r="L35" i="16"/>
  <c r="L33" i="16"/>
  <c r="M35" i="10"/>
  <c r="L23" i="12" l="1"/>
  <c r="M53" i="10"/>
  <c r="N1" i="17" l="1"/>
  <c r="O1" i="17"/>
  <c r="P1" i="17"/>
  <c r="Q1" i="17"/>
  <c r="R1" i="17"/>
  <c r="S1" i="17"/>
  <c r="T1" i="17"/>
  <c r="U1" i="17"/>
  <c r="V1" i="17"/>
  <c r="W1" i="17"/>
  <c r="X1" i="17"/>
  <c r="Y1" i="17"/>
  <c r="Z1" i="17"/>
  <c r="AA1" i="17"/>
  <c r="AB1" i="17"/>
  <c r="AC1" i="17"/>
  <c r="AD1" i="17"/>
  <c r="AE1" i="17"/>
  <c r="AF1" i="17"/>
  <c r="D1" i="17"/>
  <c r="E1" i="17"/>
  <c r="F1" i="17"/>
  <c r="G1" i="17"/>
  <c r="H1" i="17"/>
  <c r="I1" i="17"/>
  <c r="J1" i="17"/>
  <c r="K1" i="17"/>
  <c r="L1" i="17"/>
  <c r="M1" i="17"/>
  <c r="AZ1" i="17" l="1"/>
  <c r="BA1" i="17"/>
  <c r="AG1" i="17"/>
  <c r="AH1" i="17"/>
  <c r="AI1" i="17"/>
  <c r="AJ1" i="17"/>
  <c r="AK1" i="17"/>
  <c r="AL1" i="17"/>
  <c r="AM1" i="17"/>
  <c r="AN1" i="17"/>
  <c r="AO1" i="17"/>
  <c r="AP1" i="17"/>
  <c r="AQ1" i="17"/>
  <c r="AR1" i="17"/>
  <c r="AS1" i="17"/>
  <c r="AT1" i="17"/>
  <c r="AU1" i="17"/>
  <c r="AV1" i="17"/>
  <c r="AW1" i="17"/>
  <c r="AX1" i="17"/>
  <c r="AY1" i="17"/>
  <c r="C1" i="17"/>
  <c r="M17" i="10" l="1"/>
  <c r="J54" i="10" l="1"/>
  <c r="K54" i="10"/>
  <c r="G54" i="10"/>
  <c r="M42" i="10"/>
  <c r="M38" i="10"/>
  <c r="M48" i="10"/>
  <c r="M45" i="10"/>
  <c r="M29" i="10"/>
  <c r="M40" i="10"/>
  <c r="M24" i="10"/>
  <c r="M43" i="10"/>
  <c r="M27" i="10"/>
  <c r="F54" i="10"/>
  <c r="I54" i="10"/>
  <c r="L54" i="10"/>
  <c r="M26" i="10"/>
  <c r="M22" i="10"/>
  <c r="M34" i="10"/>
  <c r="M41" i="10"/>
  <c r="M25" i="10"/>
  <c r="M36" i="10"/>
  <c r="M20" i="10"/>
  <c r="M39" i="10"/>
  <c r="M23" i="10"/>
  <c r="M30" i="10"/>
  <c r="M46" i="10"/>
  <c r="M18" i="10"/>
  <c r="M37" i="10"/>
  <c r="M21" i="10"/>
  <c r="M32" i="10"/>
  <c r="M16" i="10"/>
  <c r="M19" i="10"/>
  <c r="D54" i="10"/>
  <c r="E54" i="10"/>
  <c r="H54" i="10"/>
  <c r="M52" i="10"/>
  <c r="M51" i="10"/>
  <c r="M50" i="10"/>
  <c r="M49" i="10"/>
  <c r="M33" i="10"/>
  <c r="M44" i="10"/>
  <c r="M28" i="10"/>
  <c r="M47" i="10"/>
  <c r="M31" i="10"/>
  <c r="A48" i="16"/>
  <c r="A7" i="16"/>
  <c r="A6" i="16"/>
  <c r="A5" i="16"/>
  <c r="D11" i="10" l="1"/>
  <c r="E11" i="10"/>
  <c r="F11" i="10"/>
  <c r="G11" i="10"/>
  <c r="H11" i="10"/>
  <c r="I11" i="10"/>
  <c r="J11" i="10"/>
  <c r="K11" i="10"/>
  <c r="L11" i="10"/>
  <c r="C11" i="10"/>
  <c r="C47" i="16" l="1"/>
  <c r="D47" i="16"/>
  <c r="F23" i="12"/>
  <c r="I47" i="16"/>
  <c r="F47" i="16"/>
  <c r="J23" i="12"/>
  <c r="I23" i="12"/>
  <c r="B47" i="16"/>
  <c r="D23" i="12"/>
  <c r="E47" i="16"/>
  <c r="J47" i="16"/>
  <c r="G23" i="12"/>
  <c r="E23" i="12"/>
  <c r="G47" i="16"/>
  <c r="C23" i="12" l="1"/>
  <c r="A7" i="12"/>
  <c r="A6" i="12"/>
  <c r="A5" i="12"/>
  <c r="K47" i="16" l="1"/>
  <c r="H47" i="16"/>
  <c r="C54" i="10"/>
  <c r="M15" i="10"/>
  <c r="M54" i="10" l="1"/>
  <c r="H23" i="12"/>
  <c r="K23" i="12"/>
  <c r="L47" i="16"/>
  <c r="B23" i="12"/>
</calcChain>
</file>

<file path=xl/sharedStrings.xml><?xml version="1.0" encoding="utf-8"?>
<sst xmlns="http://schemas.openxmlformats.org/spreadsheetml/2006/main" count="362" uniqueCount="182">
  <si>
    <t xml:space="preserve">JURISDICCIÓN DE NIÑOS, NIÑAS Y ADOLESCENTES: PRIMERA INSTANCIA </t>
  </si>
  <si>
    <t>SALIDA DE LOS ASUNTOS EN ATRIBUCIONES PENALES</t>
  </si>
  <si>
    <t>Enero-Septiembre 2021</t>
  </si>
  <si>
    <t>FONDO</t>
  </si>
  <si>
    <t>APELACIÓN PENSIÓN ALIMENTARIA</t>
  </si>
  <si>
    <t>RECURSO DE AMPARO</t>
  </si>
  <si>
    <t>HÁBEAS CORPUS</t>
  </si>
  <si>
    <t>AUTORIZACIÓN JUDICIAL</t>
  </si>
  <si>
    <t>MEDIDA CAUTELAR</t>
  </si>
  <si>
    <t>SUMA REVISION MEDIDA ENTRADA</t>
  </si>
  <si>
    <t>AUDIENCIA PRELIMINAR</t>
  </si>
  <si>
    <t>ASUNTO JURÍDICO ADMINISTRATIVO</t>
  </si>
  <si>
    <t>SUMA OTROS ENTRADA</t>
  </si>
  <si>
    <t>DISTRIBUCIÓN SEGÚN TRIBUNAL</t>
  </si>
  <si>
    <t>DISTRITO JUDICIAL / TRIBUNAL</t>
  </si>
  <si>
    <t>SALIDA*</t>
  </si>
  <si>
    <t>Juicios de Fondo</t>
  </si>
  <si>
    <t>Apelaciones de Juzgados de Paz(1)</t>
  </si>
  <si>
    <t>Amparo</t>
  </si>
  <si>
    <t>Hábeas Corpus</t>
  </si>
  <si>
    <t>Autoriza-ciones Judiciales</t>
  </si>
  <si>
    <t>Medidas Cautelares</t>
  </si>
  <si>
    <t>Revisión de Medidas</t>
  </si>
  <si>
    <t>Audiencias Preliminares</t>
  </si>
  <si>
    <t>Jurídico Adminis-trativos</t>
  </si>
  <si>
    <t>Otros</t>
  </si>
  <si>
    <t>Total</t>
  </si>
  <si>
    <t xml:space="preserve">Distrito Nacional </t>
  </si>
  <si>
    <r>
      <t>1</t>
    </r>
    <r>
      <rPr>
        <vertAlign val="superscript"/>
        <sz val="8"/>
        <color theme="1"/>
        <rFont val="Tahoma"/>
        <family val="2"/>
      </rPr>
      <t xml:space="preserve">ra </t>
    </r>
    <r>
      <rPr>
        <sz val="8"/>
        <color theme="1"/>
        <rFont val="Tahoma"/>
        <family val="2"/>
      </rPr>
      <t>Sala</t>
    </r>
  </si>
  <si>
    <t>-</t>
  </si>
  <si>
    <t>Instrucción</t>
  </si>
  <si>
    <t>Santo Domingo</t>
  </si>
  <si>
    <r>
      <t>2</t>
    </r>
    <r>
      <rPr>
        <vertAlign val="superscript"/>
        <sz val="8"/>
        <color theme="1"/>
        <rFont val="Tahoma"/>
        <family val="2"/>
      </rPr>
      <t xml:space="preserve">da </t>
    </r>
    <r>
      <rPr>
        <sz val="8"/>
        <color theme="1"/>
        <rFont val="Tahoma"/>
        <family val="2"/>
      </rPr>
      <t>Sala</t>
    </r>
  </si>
  <si>
    <t>Monte Plata</t>
  </si>
  <si>
    <t>Penal+NNA</t>
  </si>
  <si>
    <t>Santiago</t>
  </si>
  <si>
    <t>Valverde</t>
  </si>
  <si>
    <t>Puerto Plata</t>
  </si>
  <si>
    <t>La Vega</t>
  </si>
  <si>
    <t>Sala Penal</t>
  </si>
  <si>
    <t>Monseñor Nouel</t>
  </si>
  <si>
    <t>Espaillat</t>
  </si>
  <si>
    <t>Sánchez Ramírez</t>
  </si>
  <si>
    <t>Constanza</t>
  </si>
  <si>
    <t>Plenitud</t>
  </si>
  <si>
    <t>Duarte</t>
  </si>
  <si>
    <t>Hermanas Mirabal</t>
  </si>
  <si>
    <t>María Trinidad Sánchez</t>
  </si>
  <si>
    <t>Samaná</t>
  </si>
  <si>
    <t>San Cristóbal</t>
  </si>
  <si>
    <t>Azua</t>
  </si>
  <si>
    <t>Peravia</t>
  </si>
  <si>
    <t>San José de Ocoa</t>
  </si>
  <si>
    <t>Villa Altagracia</t>
  </si>
  <si>
    <t>San Pedro de Macorís</t>
  </si>
  <si>
    <t>El Seibo</t>
  </si>
  <si>
    <t>La Romana</t>
  </si>
  <si>
    <t xml:space="preserve">La Altagracia </t>
  </si>
  <si>
    <t>Hato Mayor</t>
  </si>
  <si>
    <t>Barahona</t>
  </si>
  <si>
    <t>Independencia</t>
  </si>
  <si>
    <t>Bahoruco</t>
  </si>
  <si>
    <t>n/d</t>
  </si>
  <si>
    <t>Pedernales</t>
  </si>
  <si>
    <t>Montecristi</t>
  </si>
  <si>
    <t>Santiago Rodríguez</t>
  </si>
  <si>
    <t>Dajabón</t>
  </si>
  <si>
    <t>San Juan de la Maguana</t>
  </si>
  <si>
    <t>Elías Piña</t>
  </si>
  <si>
    <t>Las Matas de Farfán</t>
  </si>
  <si>
    <t>Nota:  Cifras de carácter preliminar, sujetas a verificación.</t>
  </si>
  <si>
    <t>(1) Apelaciones de Demandas en Alimentos (Ley 136-03)</t>
  </si>
  <si>
    <t>* Sin considerar la fecha de entrada</t>
  </si>
  <si>
    <t>(-) no aplica</t>
  </si>
  <si>
    <t>DISTRIBUCIÓN SEGÚN DISTRITO JUDICIAL</t>
  </si>
  <si>
    <t>DISTRITOS JUDICIALES</t>
  </si>
  <si>
    <r>
      <t>Apelaciones de Juzgados de Paz</t>
    </r>
    <r>
      <rPr>
        <vertAlign val="superscript"/>
        <sz val="10"/>
        <color theme="0"/>
        <rFont val="Tahoma"/>
        <family val="2"/>
      </rPr>
      <t>(1)</t>
    </r>
  </si>
  <si>
    <t>Distrito Nacional</t>
  </si>
  <si>
    <t>La Altagracia</t>
  </si>
  <si>
    <t>San Juan</t>
  </si>
  <si>
    <t>(1) Apelaciónes de Demandas en Alimentos (Ley 136-03)</t>
  </si>
  <si>
    <t>DISTRIBUCIÓN SEGÚN DEPARTAMENTO JUDICIAL</t>
  </si>
  <si>
    <t>DEPARTAMENTOS JUDICIALES</t>
  </si>
  <si>
    <t>San Francisco de Macorís</t>
  </si>
  <si>
    <t>Monte Cristi</t>
  </si>
  <si>
    <t>TOTALES</t>
  </si>
  <si>
    <t>SALIDA</t>
  </si>
  <si>
    <t>Clase_Asunto_Entrada</t>
  </si>
  <si>
    <t>Tipo_Asunto_o_Solicitud_o_Recurso</t>
  </si>
  <si>
    <t>01 CASOS ORIGINALES</t>
  </si>
  <si>
    <t>02 GARANTÍAS CONSTITUCION</t>
  </si>
  <si>
    <t>04 ASUNTO RELATIVO A CASO</t>
  </si>
  <si>
    <t>9 JURIDICO ADMINISTRATIVO</t>
  </si>
  <si>
    <t>Total general</t>
  </si>
  <si>
    <t>Departamento_Judicial</t>
  </si>
  <si>
    <t>Distrito_Jud_Caso</t>
  </si>
  <si>
    <t>Tribunal</t>
  </si>
  <si>
    <t>RECURSO DE OPOSICIÓN</t>
  </si>
  <si>
    <t>REFERIMIENTO</t>
  </si>
  <si>
    <t>REVISIÓN DE MEDIDA DE COERCIÓN</t>
  </si>
  <si>
    <t>PROCEDIMIENTO PENAL ABREVIADO</t>
  </si>
  <si>
    <t>REVISION DE MEDIDA DE OFICIO</t>
  </si>
  <si>
    <t>SUSPENSIÓN CONDICIONAL DEL PROCEDIMIENTO</t>
  </si>
  <si>
    <t>OTROS CONTENCIOSOS</t>
  </si>
  <si>
    <t>REVISIÓN CIVIL</t>
  </si>
  <si>
    <t>01 DISTRITO NACIONAL</t>
  </si>
  <si>
    <t>TRIBUNAL DE NNA 1RA. SALA PENAL DE D.N.</t>
  </si>
  <si>
    <t>02 SANTO DOMINGO</t>
  </si>
  <si>
    <t>TRIBUNAL DE NNA SALA PENAL DE SANTO DOMINGO</t>
  </si>
  <si>
    <t>03 SANTIAGO</t>
  </si>
  <si>
    <t>04 SANTIAGO</t>
  </si>
  <si>
    <t>TRIBUNAL DE NNA 1RA. SALA PENAL DE SANTIAGO</t>
  </si>
  <si>
    <t>TRIBUNAL DE NNA 2DA. SALA PENAL DE SANTIAGO</t>
  </si>
  <si>
    <t>05 VALVERDE</t>
  </si>
  <si>
    <t>TRIBUNAL DE NNA DE VALVERDE</t>
  </si>
  <si>
    <t>04 PUERTO PLATA</t>
  </si>
  <si>
    <t>06 PUERTO PLATA</t>
  </si>
  <si>
    <t>TRIBUNAL DE NNA DE PUERTO PLATA</t>
  </si>
  <si>
    <t>05 LA VEGA</t>
  </si>
  <si>
    <t>07 LA VEGA</t>
  </si>
  <si>
    <t>TRIBUNAL DE NNA 1RA. SALA PENAL LA VEGA</t>
  </si>
  <si>
    <t>TRIBUNAL DE NNA 2DA SALA PENAL DE LA VEGA (1422)</t>
  </si>
  <si>
    <t>08 MONSEÑOR NOUEL</t>
  </si>
  <si>
    <t>TRIBUNAL DE NNA DE MONSEÑOR NOUEL</t>
  </si>
  <si>
    <t>09 ESPAILLAT</t>
  </si>
  <si>
    <t>TRIBUNAL DE NNA DE ESPAILLAT</t>
  </si>
  <si>
    <t>10 SÁNCHEZ RAMÍREZ</t>
  </si>
  <si>
    <t>TRIBUNAL DE NNA DE SÁNCHEZ RAMÍREZ</t>
  </si>
  <si>
    <t>11 CONSTANZA</t>
  </si>
  <si>
    <t>JUZGADO DE PRIMERA INSTANCIA DE CONSTANZA</t>
  </si>
  <si>
    <t>06 SAN FRANCISCO DE MACORÍS</t>
  </si>
  <si>
    <t>12 DUARTE</t>
  </si>
  <si>
    <t>TRIBUNAL DE NNA SALA PENAL DE DUARTE</t>
  </si>
  <si>
    <t>13 HERMANAS MIRABAL</t>
  </si>
  <si>
    <t>CÁMARA PENAL DE HERMANAS MIRABAL</t>
  </si>
  <si>
    <t>14 MARÍA TRINIDAD SÁNCHEZ</t>
  </si>
  <si>
    <t>TRIBUNAL DE NNA DE MARÍA TRINIDAD SÁNCHEZ</t>
  </si>
  <si>
    <t>15 SAMANÁ</t>
  </si>
  <si>
    <t>CÁMARA PENAL DE SAMANÁ</t>
  </si>
  <si>
    <t>07 SAN CRISTÓBAL</t>
  </si>
  <si>
    <t>16 SAN CRISTÓBAL</t>
  </si>
  <si>
    <t>TRIBUNAL DE NNA SALA PENAL DE SAN CRISTÓBAL</t>
  </si>
  <si>
    <t>17 AZUA</t>
  </si>
  <si>
    <t>CÁMARA PENAL DE AZUA</t>
  </si>
  <si>
    <t>18 PERAVIA</t>
  </si>
  <si>
    <t>TRIBUNAL DE NNA DE PERAVIA</t>
  </si>
  <si>
    <t>19 SAN JOSÉ DE OCOA</t>
  </si>
  <si>
    <t>JUZGADO DE PRIMERA INSTANCIA DE SAN JOSÉ DE OCOA</t>
  </si>
  <si>
    <t>20 VILLA ALTAGRACIA</t>
  </si>
  <si>
    <t>JUZGADO DE PRIMERA INSTANCIA DE VILLA ALTAGRACIA</t>
  </si>
  <si>
    <t>08 SAN PEDRO DE MACORÍS</t>
  </si>
  <si>
    <t>21 SAN PEDRO DE MACORÍS</t>
  </si>
  <si>
    <t>TRIBUNAL DE NNA SALA PENAL SAN PEDRO DE MACORIS</t>
  </si>
  <si>
    <t>22 LA ROMANA</t>
  </si>
  <si>
    <t>TRIBUNAL DE NNA DE LA ROMANA</t>
  </si>
  <si>
    <t>23 LA ALTAGRACIA</t>
  </si>
  <si>
    <t>TRIBUNAL DE NNA DE LA ALTAGRACIA</t>
  </si>
  <si>
    <t>24 EL SEIBO</t>
  </si>
  <si>
    <t>TRIBUNAL DE NNA DE EL SEIBO</t>
  </si>
  <si>
    <t>25 HATO MAYOR</t>
  </si>
  <si>
    <t>CÁMARA PENAL DE HATO MAYOR</t>
  </si>
  <si>
    <t>09 BARAHONA</t>
  </si>
  <si>
    <t>26 BARAHONA</t>
  </si>
  <si>
    <t>TRIBUNAL DE NNA DE BARAHONA</t>
  </si>
  <si>
    <t>27 INDEPENDENCIA</t>
  </si>
  <si>
    <t>JUZGADO DE PRIMERA INSTANCIA DE INDEPENDENCIA</t>
  </si>
  <si>
    <t>28 BAHORUCO</t>
  </si>
  <si>
    <t>JUZGADO DE PRIMERA INSTANCIA DE BAHORUCO</t>
  </si>
  <si>
    <t>29 PEDERNALES</t>
  </si>
  <si>
    <t>JUZGADO DE PRIMERA INSTANCIA DE PEDERNALES</t>
  </si>
  <si>
    <t>10 MONTE CRISTI</t>
  </si>
  <si>
    <t>30 MONTECRISTI</t>
  </si>
  <si>
    <t>TRIBUNAL DE NNA DE MONTECRISTI</t>
  </si>
  <si>
    <t>31 SANTIAGO RODRÍGUEZ</t>
  </si>
  <si>
    <t>JUZGADO DE PRIMERA INSTANCIA DE SANTIAGO RODRÍGUEZ</t>
  </si>
  <si>
    <t>32 DAJABÓN</t>
  </si>
  <si>
    <t>JUZGADO DE PRIMERA INSTANCIA DE DAJABÓN</t>
  </si>
  <si>
    <t>11 SAN JUAN DE LA MAGUANA</t>
  </si>
  <si>
    <t>33 SAN JUAN</t>
  </si>
  <si>
    <t>TRIBUNAL DE NNA DE SAN JUAN DE LA MAGUANA</t>
  </si>
  <si>
    <t>35 LAS MATAS DE FARFÁN</t>
  </si>
  <si>
    <t>JUZGADO DE PRIMERA INSTANCIA DE LAS MATAS DE FARFÁN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</si>
</sst>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Arial"/>
    </font>
    <font>
      <sz val="10"/>
      <name val="Arial"/>
      <family val="2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0"/>
      <name val="Tahoma"/>
      <family val="2"/>
    </font>
    <font>
      <b/>
      <sz val="10"/>
      <name val="Tahoma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1"/>
      <name val="Bookman Old Style"/>
      <family val="1"/>
    </font>
    <font>
      <sz val="8"/>
      <name val="Arial"/>
      <family val="2"/>
    </font>
    <font>
      <sz val="10"/>
      <name val="Arial"/>
      <family val="2"/>
    </font>
    <font>
      <sz val="8"/>
      <color theme="1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8"/>
      <name val="Tahoma"/>
      <family val="2"/>
    </font>
    <font>
      <sz val="8"/>
      <color theme="0"/>
      <name val="Tahoma"/>
      <family val="2"/>
    </font>
    <font>
      <b/>
      <sz val="8"/>
      <color theme="0"/>
      <name val="Tahoma"/>
      <family val="2"/>
    </font>
    <font>
      <vertAlign val="superscript"/>
      <sz val="8"/>
      <color theme="1"/>
      <name val="Tahoma"/>
      <family val="2"/>
    </font>
    <font>
      <b/>
      <sz val="8"/>
      <name val="Tahoma"/>
      <family val="2"/>
    </font>
    <font>
      <b/>
      <sz val="11"/>
      <color theme="1"/>
      <name val="Calibri"/>
      <family val="2"/>
      <scheme val="minor"/>
    </font>
    <font>
      <vertAlign val="superscript"/>
      <sz val="10"/>
      <color theme="0"/>
      <name val="Tahoma"/>
      <family val="2"/>
    </font>
    <font>
      <b/>
      <sz val="10"/>
      <name val="Arial"/>
      <family val="2"/>
    </font>
    <font>
      <sz val="8"/>
      <color rgb="FF000000"/>
      <name val="Tahoma"/>
      <family val="2"/>
    </font>
    <font>
      <sz val="8"/>
      <color rgb="FF0D0D0D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DFDFDF"/>
      </patternFill>
    </fill>
    <fill>
      <patternFill patternType="solid">
        <fgColor rgb="FFBFD2E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C00000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theme="4" tint="0.79998168889431442"/>
      </patternFill>
    </fill>
  </fills>
  <borders count="16">
    <border>
      <left/>
      <right/>
      <top/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/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/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/>
      <right style="medium">
        <color rgb="FFA2C4E0"/>
      </right>
      <top style="medium">
        <color rgb="FF93B1CD"/>
      </top>
      <bottom style="medium">
        <color rgb="FFA2C4E0"/>
      </bottom>
      <diagonal/>
    </border>
    <border>
      <left/>
      <right/>
      <top/>
      <bottom style="thin">
        <color theme="4" tint="0.39997558519241921"/>
      </bottom>
      <diagonal/>
    </border>
  </borders>
  <cellStyleXfs count="10">
    <xf numFmtId="0" fontId="0" fillId="0" borderId="0"/>
    <xf numFmtId="0" fontId="1" fillId="0" borderId="0"/>
    <xf numFmtId="0" fontId="9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vertical="center"/>
    </xf>
    <xf numFmtId="3" fontId="5" fillId="0" borderId="2" xfId="0" applyNumberFormat="1" applyFont="1" applyBorder="1" applyAlignment="1">
      <alignment horizontal="center" vertical="center"/>
    </xf>
    <xf numFmtId="3" fontId="6" fillId="3" borderId="3" xfId="0" applyNumberFormat="1" applyFont="1" applyFill="1" applyBorder="1" applyAlignment="1">
      <alignment horizontal="center" vertical="center"/>
    </xf>
    <xf numFmtId="0" fontId="1" fillId="0" borderId="0" xfId="1"/>
    <xf numFmtId="0" fontId="3" fillId="0" borderId="0" xfId="1" applyFont="1"/>
    <xf numFmtId="0" fontId="10" fillId="0" borderId="0" xfId="1" applyFont="1"/>
    <xf numFmtId="0" fontId="10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11" fillId="0" borderId="0" xfId="1" applyFont="1" applyAlignment="1">
      <alignment horizontal="left" vertical="center" wrapText="1"/>
    </xf>
    <xf numFmtId="0" fontId="9" fillId="4" borderId="4" xfId="1" applyFont="1" applyFill="1" applyBorder="1" applyAlignment="1">
      <alignment vertical="center"/>
    </xf>
    <xf numFmtId="0" fontId="12" fillId="0" borderId="0" xfId="1" applyFont="1" applyProtection="1">
      <protection locked="0"/>
    </xf>
    <xf numFmtId="0" fontId="4" fillId="0" borderId="0" xfId="1" applyFont="1" applyAlignment="1">
      <alignment vertical="center"/>
    </xf>
    <xf numFmtId="14" fontId="2" fillId="0" borderId="0" xfId="1" applyNumberFormat="1" applyFont="1"/>
    <xf numFmtId="0" fontId="12" fillId="0" borderId="0" xfId="1" applyFont="1"/>
    <xf numFmtId="0" fontId="1" fillId="0" borderId="0" xfId="1" applyProtection="1">
      <protection locked="0"/>
    </xf>
    <xf numFmtId="0" fontId="2" fillId="0" borderId="0" xfId="1" applyFont="1" applyProtection="1">
      <protection locked="0"/>
    </xf>
    <xf numFmtId="0" fontId="14" fillId="4" borderId="1" xfId="2" applyFont="1" applyFill="1" applyBorder="1" applyAlignment="1">
      <alignment vertical="top" wrapText="1"/>
    </xf>
    <xf numFmtId="0" fontId="14" fillId="4" borderId="1" xfId="2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6" fillId="5" borderId="0" xfId="0" applyFont="1" applyFill="1" applyAlignment="1">
      <alignment horizontal="center"/>
    </xf>
    <xf numFmtId="0" fontId="17" fillId="0" borderId="0" xfId="0" applyFont="1" applyProtection="1">
      <protection locked="0"/>
    </xf>
    <xf numFmtId="0" fontId="17" fillId="0" borderId="0" xfId="0" applyFont="1"/>
    <xf numFmtId="3" fontId="7" fillId="2" borderId="1" xfId="1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vertical="center"/>
    </xf>
    <xf numFmtId="0" fontId="14" fillId="4" borderId="4" xfId="0" applyFont="1" applyFill="1" applyBorder="1" applyAlignment="1">
      <alignment vertical="center" wrapText="1"/>
    </xf>
    <xf numFmtId="0" fontId="22" fillId="6" borderId="0" xfId="0" applyFont="1" applyFill="1" applyAlignment="1">
      <alignment horizontal="center" vertical="center"/>
    </xf>
    <xf numFmtId="0" fontId="22" fillId="6" borderId="15" xfId="0" applyFont="1" applyFill="1" applyBorder="1"/>
    <xf numFmtId="0" fontId="22" fillId="7" borderId="0" xfId="0" applyFont="1" applyFill="1"/>
    <xf numFmtId="0" fontId="0" fillId="7" borderId="0" xfId="0" applyFill="1"/>
    <xf numFmtId="1" fontId="0" fillId="7" borderId="0" xfId="0" applyNumberFormat="1" applyFill="1"/>
    <xf numFmtId="0" fontId="22" fillId="0" borderId="15" xfId="0" applyFont="1" applyBorder="1"/>
    <xf numFmtId="0" fontId="22" fillId="0" borderId="0" xfId="0" applyFont="1"/>
    <xf numFmtId="1" fontId="0" fillId="0" borderId="0" xfId="0" applyNumberFormat="1"/>
    <xf numFmtId="0" fontId="22" fillId="7" borderId="15" xfId="0" applyFont="1" applyFill="1" applyBorder="1"/>
    <xf numFmtId="0" fontId="22" fillId="6" borderId="0" xfId="0" applyFont="1" applyFill="1" applyAlignment="1">
      <alignment wrapText="1"/>
    </xf>
    <xf numFmtId="0" fontId="22" fillId="6" borderId="15" xfId="0" applyFont="1" applyFill="1" applyBorder="1" applyAlignment="1">
      <alignment wrapText="1"/>
    </xf>
    <xf numFmtId="0" fontId="22" fillId="0" borderId="15" xfId="0" applyFont="1" applyBorder="1" applyAlignment="1">
      <alignment wrapText="1"/>
    </xf>
    <xf numFmtId="0" fontId="22" fillId="8" borderId="15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1" applyFont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14" fontId="2" fillId="0" borderId="0" xfId="1" applyNumberFormat="1" applyFont="1" applyProtection="1">
      <protection locked="0"/>
    </xf>
    <xf numFmtId="0" fontId="14" fillId="4" borderId="1" xfId="0" applyFont="1" applyFill="1" applyBorder="1" applyAlignment="1">
      <alignment vertical="center"/>
    </xf>
    <xf numFmtId="3" fontId="21" fillId="3" borderId="3" xfId="0" applyNumberFormat="1" applyFont="1" applyFill="1" applyBorder="1" applyAlignment="1">
      <alignment horizontal="center" vertical="center"/>
    </xf>
    <xf numFmtId="3" fontId="19" fillId="2" borderId="3" xfId="0" applyNumberFormat="1" applyFont="1" applyFill="1" applyBorder="1" applyAlignment="1">
      <alignment horizontal="center" vertical="center"/>
    </xf>
    <xf numFmtId="0" fontId="22" fillId="9" borderId="15" xfId="0" applyFont="1" applyFill="1" applyBorder="1" applyAlignment="1">
      <alignment wrapText="1"/>
    </xf>
    <xf numFmtId="0" fontId="22" fillId="10" borderId="15" xfId="0" applyFont="1" applyFill="1" applyBorder="1" applyAlignment="1">
      <alignment wrapText="1"/>
    </xf>
    <xf numFmtId="0" fontId="24" fillId="0" borderId="0" xfId="0" applyFont="1"/>
    <xf numFmtId="3" fontId="14" fillId="0" borderId="2" xfId="0" applyNumberFormat="1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wrapText="1"/>
      <protection locked="0"/>
    </xf>
    <xf numFmtId="0" fontId="14" fillId="4" borderId="7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10" xfId="0" applyFont="1" applyFill="1" applyBorder="1" applyAlignment="1">
      <alignment horizontal="left" vertical="center"/>
    </xf>
    <xf numFmtId="0" fontId="14" fillId="4" borderId="1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3" fontId="19" fillId="2" borderId="9" xfId="0" applyNumberFormat="1" applyFont="1" applyFill="1" applyBorder="1" applyAlignment="1">
      <alignment horizontal="center" vertical="center"/>
    </xf>
    <xf numFmtId="3" fontId="19" fillId="2" borderId="14" xfId="0" applyNumberFormat="1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left" vertical="center"/>
    </xf>
    <xf numFmtId="0" fontId="14" fillId="4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3" fontId="26" fillId="0" borderId="2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/>
  </cellXfs>
  <cellStyles count="10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2 2 2" xfId="7" xr:uid="{00000000-0005-0000-0000-000004000000}"/>
    <cellStyle name="Normal 3" xfId="4" xr:uid="{00000000-0005-0000-0000-000005000000}"/>
    <cellStyle name="Normal 3 2" xfId="8" xr:uid="{00000000-0005-0000-0000-000006000000}"/>
    <cellStyle name="Normal 5" xfId="6" xr:uid="{00000000-0005-0000-0000-000007000000}"/>
    <cellStyle name="Porcentual 2" xfId="5" xr:uid="{00000000-0005-0000-0000-000008000000}"/>
    <cellStyle name="Porcentual 2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3</xdr:col>
      <xdr:colOff>666750</xdr:colOff>
      <xdr:row>4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DDC7E2-F8D8-4537-8EC9-D7416341D7A2}"/>
            </a:ext>
            <a:ext uri="{147F2762-F138-4A5C-976F-8EAC2B608ADB}">
              <a16:predDERef xmlns:a16="http://schemas.microsoft.com/office/drawing/2014/main" pred="{3068EA11-369A-4813-9C25-6566D8D91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3257550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609600</xdr:colOff>
      <xdr:row>3</xdr:row>
      <xdr:rowOff>133350</xdr:rowOff>
    </xdr:to>
    <xdr:pic>
      <xdr:nvPicPr>
        <xdr:cNvPr id="2" name="1 Imagen" descr="estadisticas 4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209800" cy="676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4</xdr:row>
      <xdr:rowOff>2983</xdr:rowOff>
    </xdr:to>
    <xdr:pic>
      <xdr:nvPicPr>
        <xdr:cNvPr id="2" name="1 Imagen" descr="estadisticas 4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76500" cy="732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D59"/>
  <sheetViews>
    <sheetView tabSelected="1" topLeftCell="A6" workbookViewId="0">
      <selection activeCell="L35" sqref="L35"/>
    </sheetView>
  </sheetViews>
  <sheetFormatPr defaultColWidth="11.42578125" defaultRowHeight="13.15"/>
  <cols>
    <col min="1" max="1" width="16" style="26" customWidth="1"/>
    <col min="2" max="2" width="13.28515625" style="26" customWidth="1"/>
    <col min="3" max="3" width="9.5703125" style="26" customWidth="1"/>
    <col min="4" max="4" width="11.85546875" style="26" customWidth="1"/>
    <col min="5" max="5" width="8.5703125" style="26" customWidth="1"/>
    <col min="6" max="6" width="9.5703125" style="26" customWidth="1"/>
    <col min="7" max="7" width="9.85546875" style="26" customWidth="1"/>
    <col min="8" max="8" width="10.28515625" style="26" customWidth="1"/>
    <col min="9" max="9" width="8.85546875" style="26" customWidth="1"/>
    <col min="10" max="10" width="12" style="26" customWidth="1"/>
    <col min="11" max="11" width="10" style="26" customWidth="1"/>
    <col min="12" max="12" width="9.85546875" style="26" customWidth="1"/>
    <col min="13" max="13" width="10.28515625" style="26" customWidth="1"/>
    <col min="14" max="16" width="11.42578125" style="26" customWidth="1"/>
    <col min="17" max="16384" width="11.42578125" style="26"/>
  </cols>
  <sheetData>
    <row r="1" spans="1:186" ht="12.7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</row>
    <row r="2" spans="1:186" ht="12.7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</row>
    <row r="3" spans="1:186" ht="12.7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</row>
    <row r="4" spans="1:186" ht="12.7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</row>
    <row r="5" spans="1:186" ht="12.7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</row>
    <row r="6" spans="1:186" ht="12.75">
      <c r="A6" s="27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</row>
    <row r="7" spans="1:186" ht="12.75">
      <c r="A7" s="27" t="s">
        <v>1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</row>
    <row r="8" spans="1:186" ht="12.75">
      <c r="A8" s="28" t="s">
        <v>2</v>
      </c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</row>
    <row r="9" spans="1:186" ht="9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29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</row>
    <row r="10" spans="1:186" ht="21" hidden="1" customHeight="1">
      <c r="C10" s="22" t="s">
        <v>3</v>
      </c>
      <c r="D10" s="22" t="s">
        <v>4</v>
      </c>
      <c r="E10" s="22" t="s">
        <v>5</v>
      </c>
      <c r="F10" s="23" t="s">
        <v>6</v>
      </c>
      <c r="G10" s="22" t="s">
        <v>7</v>
      </c>
      <c r="H10" s="23" t="s">
        <v>8</v>
      </c>
      <c r="I10" s="22" t="s">
        <v>9</v>
      </c>
      <c r="J10" s="22" t="s">
        <v>10</v>
      </c>
      <c r="K10" s="22" t="s">
        <v>11</v>
      </c>
      <c r="L10" s="22" t="s">
        <v>12</v>
      </c>
      <c r="M10" s="29"/>
    </row>
    <row r="11" spans="1:186" ht="13.5" hidden="1" customHeight="1">
      <c r="A11" s="31"/>
      <c r="B11" s="31"/>
      <c r="C11" s="32" t="e">
        <f>HLOOKUP(C$10,#REF!,2,FALSE)</f>
        <v>#REF!</v>
      </c>
      <c r="D11" s="32" t="e">
        <f>HLOOKUP(D$10,#REF!,2,FALSE)</f>
        <v>#REF!</v>
      </c>
      <c r="E11" s="32" t="e">
        <f>HLOOKUP(E$10,#REF!,2,FALSE)</f>
        <v>#REF!</v>
      </c>
      <c r="F11" s="32" t="e">
        <f>HLOOKUP(F$10,#REF!,2,FALSE)</f>
        <v>#REF!</v>
      </c>
      <c r="G11" s="32" t="e">
        <f>HLOOKUP(G$10,#REF!,2,FALSE)</f>
        <v>#REF!</v>
      </c>
      <c r="H11" s="32" t="e">
        <f>HLOOKUP(H$10,#REF!,2,FALSE)</f>
        <v>#REF!</v>
      </c>
      <c r="I11" s="32" t="e">
        <f>HLOOKUP(I$10,#REF!,2,FALSE)</f>
        <v>#REF!</v>
      </c>
      <c r="J11" s="32" t="e">
        <f>HLOOKUP(J$10,#REF!,2,FALSE)</f>
        <v>#REF!</v>
      </c>
      <c r="K11" s="32" t="e">
        <f>HLOOKUP(K$10,#REF!,2,FALSE)</f>
        <v>#REF!</v>
      </c>
      <c r="L11" s="32" t="e">
        <f>HLOOKUP(L$10,#REF!,2,FALSE)</f>
        <v>#REF!</v>
      </c>
      <c r="M11" s="25"/>
    </row>
    <row r="12" spans="1:186" ht="21" customHeight="1">
      <c r="A12" s="31" t="s">
        <v>13</v>
      </c>
      <c r="B12" s="31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spans="1:186" s="34" customFormat="1" ht="17.25" customHeight="1">
      <c r="A13" s="72" t="s">
        <v>14</v>
      </c>
      <c r="B13" s="73"/>
      <c r="C13" s="69" t="s">
        <v>15</v>
      </c>
      <c r="D13" s="70"/>
      <c r="E13" s="70"/>
      <c r="F13" s="70"/>
      <c r="G13" s="70"/>
      <c r="H13" s="70"/>
      <c r="I13" s="70"/>
      <c r="J13" s="70"/>
      <c r="K13" s="70"/>
      <c r="L13" s="70"/>
      <c r="M13" s="71"/>
    </row>
    <row r="14" spans="1:186" s="34" customFormat="1" ht="43.5" customHeight="1">
      <c r="A14" s="74"/>
      <c r="B14" s="75"/>
      <c r="C14" s="36" t="s">
        <v>16</v>
      </c>
      <c r="D14" s="36" t="s">
        <v>17</v>
      </c>
      <c r="E14" s="36" t="s">
        <v>18</v>
      </c>
      <c r="F14" s="36" t="s">
        <v>19</v>
      </c>
      <c r="G14" s="36" t="s">
        <v>20</v>
      </c>
      <c r="H14" s="36" t="s">
        <v>21</v>
      </c>
      <c r="I14" s="36" t="s">
        <v>22</v>
      </c>
      <c r="J14" s="36" t="s">
        <v>23</v>
      </c>
      <c r="K14" s="36" t="s">
        <v>24</v>
      </c>
      <c r="L14" s="36" t="s">
        <v>25</v>
      </c>
      <c r="M14" s="37" t="s">
        <v>26</v>
      </c>
    </row>
    <row r="15" spans="1:186" s="34" customFormat="1" ht="10.5">
      <c r="A15" s="65" t="s">
        <v>27</v>
      </c>
      <c r="B15" s="57" t="s">
        <v>28</v>
      </c>
      <c r="C15" s="63">
        <v>46</v>
      </c>
      <c r="D15" s="63">
        <v>61</v>
      </c>
      <c r="E15" s="63" t="s">
        <v>29</v>
      </c>
      <c r="F15" s="63">
        <v>2</v>
      </c>
      <c r="G15" s="63" t="s">
        <v>29</v>
      </c>
      <c r="H15" s="63" t="s">
        <v>29</v>
      </c>
      <c r="I15" s="63" t="s">
        <v>29</v>
      </c>
      <c r="J15" s="63" t="s">
        <v>29</v>
      </c>
      <c r="K15" s="63" t="s">
        <v>29</v>
      </c>
      <c r="L15" s="63">
        <v>0</v>
      </c>
      <c r="M15" s="58">
        <f t="shared" ref="M15:M53" si="0">SUM(C15:L15)</f>
        <v>109</v>
      </c>
    </row>
    <row r="16" spans="1:186" s="34" customFormat="1" ht="10.5">
      <c r="A16" s="66"/>
      <c r="B16" s="57" t="s">
        <v>30</v>
      </c>
      <c r="C16" s="63" t="s">
        <v>29</v>
      </c>
      <c r="D16" s="63" t="s">
        <v>29</v>
      </c>
      <c r="E16" s="63" t="s">
        <v>29</v>
      </c>
      <c r="F16" s="63" t="s">
        <v>29</v>
      </c>
      <c r="G16" s="63">
        <v>72</v>
      </c>
      <c r="H16" s="63">
        <v>129</v>
      </c>
      <c r="I16" s="63">
        <v>45</v>
      </c>
      <c r="J16" s="63">
        <v>178</v>
      </c>
      <c r="K16" s="63">
        <v>27</v>
      </c>
      <c r="L16" s="63">
        <v>0</v>
      </c>
      <c r="M16" s="58">
        <f t="shared" si="0"/>
        <v>451</v>
      </c>
    </row>
    <row r="17" spans="1:13" s="34" customFormat="1" ht="10.5">
      <c r="A17" s="67" t="s">
        <v>31</v>
      </c>
      <c r="B17" s="57" t="s">
        <v>28</v>
      </c>
      <c r="C17" s="63">
        <v>85</v>
      </c>
      <c r="D17" s="63">
        <v>43</v>
      </c>
      <c r="E17" s="63">
        <v>0</v>
      </c>
      <c r="F17" s="63">
        <v>0</v>
      </c>
      <c r="G17" s="63" t="s">
        <v>29</v>
      </c>
      <c r="H17" s="63" t="s">
        <v>29</v>
      </c>
      <c r="I17" s="63" t="s">
        <v>29</v>
      </c>
      <c r="J17" s="63" t="s">
        <v>29</v>
      </c>
      <c r="K17" s="63" t="s">
        <v>29</v>
      </c>
      <c r="L17" s="63" t="s">
        <v>29</v>
      </c>
      <c r="M17" s="58">
        <f t="shared" si="0"/>
        <v>128</v>
      </c>
    </row>
    <row r="18" spans="1:13" s="34" customFormat="1" ht="10.5">
      <c r="A18" s="68"/>
      <c r="B18" s="57" t="s">
        <v>32</v>
      </c>
      <c r="C18" s="63" t="s">
        <v>29</v>
      </c>
      <c r="D18" s="63" t="s">
        <v>29</v>
      </c>
      <c r="E18" s="63" t="s">
        <v>29</v>
      </c>
      <c r="F18" s="63" t="s">
        <v>29</v>
      </c>
      <c r="G18" s="63">
        <v>46</v>
      </c>
      <c r="H18" s="63">
        <v>209</v>
      </c>
      <c r="I18" s="63">
        <v>65</v>
      </c>
      <c r="J18" s="63">
        <v>167</v>
      </c>
      <c r="K18" s="63">
        <v>0</v>
      </c>
      <c r="L18" s="63">
        <v>5</v>
      </c>
      <c r="M18" s="58">
        <f t="shared" si="0"/>
        <v>492</v>
      </c>
    </row>
    <row r="19" spans="1:13" s="34" customFormat="1" ht="10.5">
      <c r="A19" s="38" t="s">
        <v>33</v>
      </c>
      <c r="B19" s="57" t="s">
        <v>34</v>
      </c>
      <c r="C19" s="63">
        <v>1</v>
      </c>
      <c r="D19" s="63">
        <v>0</v>
      </c>
      <c r="E19" s="63">
        <v>0</v>
      </c>
      <c r="F19" s="63">
        <v>0</v>
      </c>
      <c r="G19" s="63">
        <v>0</v>
      </c>
      <c r="H19" s="63">
        <v>33</v>
      </c>
      <c r="I19" s="63">
        <v>40</v>
      </c>
      <c r="J19" s="63">
        <v>23</v>
      </c>
      <c r="K19" s="63">
        <v>6</v>
      </c>
      <c r="L19" s="63">
        <v>0</v>
      </c>
      <c r="M19" s="58">
        <f t="shared" si="0"/>
        <v>103</v>
      </c>
    </row>
    <row r="20" spans="1:13" s="34" customFormat="1" ht="10.5">
      <c r="A20" s="65" t="s">
        <v>35</v>
      </c>
      <c r="B20" s="57" t="s">
        <v>28</v>
      </c>
      <c r="C20" s="63">
        <v>54</v>
      </c>
      <c r="D20" s="63">
        <v>10</v>
      </c>
      <c r="E20" s="63">
        <v>0</v>
      </c>
      <c r="F20" s="63">
        <v>0</v>
      </c>
      <c r="G20" s="63">
        <v>0</v>
      </c>
      <c r="H20" s="63">
        <v>0</v>
      </c>
      <c r="I20" s="63">
        <v>3</v>
      </c>
      <c r="J20" s="63">
        <v>0</v>
      </c>
      <c r="K20" s="63">
        <v>0</v>
      </c>
      <c r="L20" s="63">
        <v>0</v>
      </c>
      <c r="M20" s="58">
        <f t="shared" si="0"/>
        <v>67</v>
      </c>
    </row>
    <row r="21" spans="1:13" s="34" customFormat="1" ht="10.5">
      <c r="A21" s="66"/>
      <c r="B21" s="57" t="s">
        <v>32</v>
      </c>
      <c r="C21" s="63">
        <v>0</v>
      </c>
      <c r="D21" s="63">
        <v>0</v>
      </c>
      <c r="E21" s="63">
        <v>0</v>
      </c>
      <c r="F21" s="63">
        <v>0</v>
      </c>
      <c r="G21" s="63">
        <v>78</v>
      </c>
      <c r="H21" s="63">
        <v>87</v>
      </c>
      <c r="I21" s="63">
        <v>38</v>
      </c>
      <c r="J21" s="63">
        <v>68</v>
      </c>
      <c r="K21" s="63">
        <v>36</v>
      </c>
      <c r="L21" s="63">
        <v>0</v>
      </c>
      <c r="M21" s="58">
        <f t="shared" si="0"/>
        <v>307</v>
      </c>
    </row>
    <row r="22" spans="1:13" s="34" customFormat="1" ht="10.5">
      <c r="A22" s="78" t="s">
        <v>36</v>
      </c>
      <c r="B22" s="79"/>
      <c r="C22" s="63">
        <v>5</v>
      </c>
      <c r="D22" s="63">
        <v>4</v>
      </c>
      <c r="E22" s="63">
        <v>0</v>
      </c>
      <c r="F22" s="63">
        <v>0</v>
      </c>
      <c r="G22" s="63">
        <v>11</v>
      </c>
      <c r="H22" s="63">
        <v>28</v>
      </c>
      <c r="I22" s="63">
        <v>2</v>
      </c>
      <c r="J22" s="63">
        <v>19</v>
      </c>
      <c r="K22" s="63">
        <v>12</v>
      </c>
      <c r="L22" s="63">
        <v>0</v>
      </c>
      <c r="M22" s="58">
        <f t="shared" si="0"/>
        <v>81</v>
      </c>
    </row>
    <row r="23" spans="1:13" s="34" customFormat="1" ht="10.5">
      <c r="A23" s="78" t="s">
        <v>37</v>
      </c>
      <c r="B23" s="79"/>
      <c r="C23" s="64">
        <v>6</v>
      </c>
      <c r="D23" s="64">
        <v>3</v>
      </c>
      <c r="E23" s="64">
        <v>2</v>
      </c>
      <c r="F23" s="64">
        <v>1</v>
      </c>
      <c r="G23" s="64">
        <v>12</v>
      </c>
      <c r="H23" s="64">
        <v>19</v>
      </c>
      <c r="I23" s="64">
        <v>29</v>
      </c>
      <c r="J23" s="64">
        <v>19</v>
      </c>
      <c r="K23" s="64">
        <v>0</v>
      </c>
      <c r="L23" s="64">
        <v>7</v>
      </c>
      <c r="M23" s="58">
        <f t="shared" si="0"/>
        <v>98</v>
      </c>
    </row>
    <row r="24" spans="1:13" s="34" customFormat="1" ht="10.5">
      <c r="A24" s="65" t="s">
        <v>38</v>
      </c>
      <c r="B24" s="57" t="s">
        <v>39</v>
      </c>
      <c r="C24" s="63">
        <v>14</v>
      </c>
      <c r="D24" s="63">
        <v>6</v>
      </c>
      <c r="E24" s="63">
        <v>0</v>
      </c>
      <c r="F24" s="63">
        <v>0</v>
      </c>
      <c r="G24" s="63" t="s">
        <v>29</v>
      </c>
      <c r="H24" s="63" t="s">
        <v>29</v>
      </c>
      <c r="I24" s="63" t="s">
        <v>29</v>
      </c>
      <c r="J24" s="63" t="s">
        <v>29</v>
      </c>
      <c r="K24" s="63">
        <v>6</v>
      </c>
      <c r="L24" s="63" t="s">
        <v>29</v>
      </c>
      <c r="M24" s="58">
        <f t="shared" si="0"/>
        <v>26</v>
      </c>
    </row>
    <row r="25" spans="1:13" s="34" customFormat="1" ht="10.5">
      <c r="A25" s="66"/>
      <c r="B25" s="57" t="s">
        <v>30</v>
      </c>
      <c r="C25" s="63" t="s">
        <v>29</v>
      </c>
      <c r="D25" s="63" t="s">
        <v>29</v>
      </c>
      <c r="E25" s="63" t="s">
        <v>29</v>
      </c>
      <c r="F25" s="63" t="s">
        <v>29</v>
      </c>
      <c r="G25" s="63">
        <v>35</v>
      </c>
      <c r="H25" s="63">
        <v>31</v>
      </c>
      <c r="I25" s="63">
        <v>8</v>
      </c>
      <c r="J25" s="63">
        <v>21</v>
      </c>
      <c r="K25" s="63">
        <v>15</v>
      </c>
      <c r="L25" s="63">
        <v>0</v>
      </c>
      <c r="M25" s="58">
        <f t="shared" si="0"/>
        <v>110</v>
      </c>
    </row>
    <row r="26" spans="1:13" s="34" customFormat="1" ht="10.5">
      <c r="A26" s="78" t="s">
        <v>40</v>
      </c>
      <c r="B26" s="79"/>
      <c r="C26" s="63">
        <v>3</v>
      </c>
      <c r="D26" s="63">
        <v>5</v>
      </c>
      <c r="E26" s="63">
        <v>0</v>
      </c>
      <c r="F26" s="63">
        <v>0</v>
      </c>
      <c r="G26" s="63">
        <v>11</v>
      </c>
      <c r="H26" s="63">
        <v>25</v>
      </c>
      <c r="I26" s="63">
        <v>2</v>
      </c>
      <c r="J26" s="63">
        <v>15</v>
      </c>
      <c r="K26" s="63">
        <v>2</v>
      </c>
      <c r="L26" s="63">
        <v>6</v>
      </c>
      <c r="M26" s="58">
        <f t="shared" si="0"/>
        <v>69</v>
      </c>
    </row>
    <row r="27" spans="1:13" s="34" customFormat="1" ht="10.5">
      <c r="A27" s="78" t="s">
        <v>41</v>
      </c>
      <c r="B27" s="79"/>
      <c r="C27" s="63">
        <v>7</v>
      </c>
      <c r="D27" s="63">
        <v>6</v>
      </c>
      <c r="E27" s="63">
        <v>0</v>
      </c>
      <c r="F27" s="63">
        <v>0</v>
      </c>
      <c r="G27" s="63">
        <v>21</v>
      </c>
      <c r="H27" s="63">
        <v>25</v>
      </c>
      <c r="I27" s="63">
        <v>2</v>
      </c>
      <c r="J27" s="63">
        <v>13</v>
      </c>
      <c r="K27" s="63">
        <v>7</v>
      </c>
      <c r="L27" s="63">
        <v>3</v>
      </c>
      <c r="M27" s="58">
        <f t="shared" si="0"/>
        <v>84</v>
      </c>
    </row>
    <row r="28" spans="1:13" s="34" customFormat="1" ht="10.5">
      <c r="A28" s="78" t="s">
        <v>42</v>
      </c>
      <c r="B28" s="79"/>
      <c r="C28" s="63">
        <v>13</v>
      </c>
      <c r="D28" s="63">
        <v>9</v>
      </c>
      <c r="E28" s="63">
        <v>0</v>
      </c>
      <c r="F28" s="63">
        <v>0</v>
      </c>
      <c r="G28" s="63">
        <v>9</v>
      </c>
      <c r="H28" s="63">
        <v>14</v>
      </c>
      <c r="I28" s="63">
        <v>8</v>
      </c>
      <c r="J28" s="63">
        <v>9</v>
      </c>
      <c r="K28" s="63">
        <v>66</v>
      </c>
      <c r="L28" s="63">
        <v>0</v>
      </c>
      <c r="M28" s="58">
        <f t="shared" si="0"/>
        <v>128</v>
      </c>
    </row>
    <row r="29" spans="1:13" s="34" customFormat="1" ht="10.5">
      <c r="A29" s="38" t="s">
        <v>43</v>
      </c>
      <c r="B29" s="57" t="s">
        <v>44</v>
      </c>
      <c r="C29" s="63">
        <v>4</v>
      </c>
      <c r="D29" s="63">
        <v>0</v>
      </c>
      <c r="E29" s="63">
        <v>0</v>
      </c>
      <c r="F29" s="63">
        <v>0</v>
      </c>
      <c r="G29" s="63">
        <v>17</v>
      </c>
      <c r="H29" s="63">
        <v>9</v>
      </c>
      <c r="I29" s="63">
        <v>2</v>
      </c>
      <c r="J29" s="63">
        <v>5</v>
      </c>
      <c r="K29" s="63">
        <v>0</v>
      </c>
      <c r="L29" s="63">
        <v>0</v>
      </c>
      <c r="M29" s="58">
        <f t="shared" si="0"/>
        <v>37</v>
      </c>
    </row>
    <row r="30" spans="1:13" s="34" customFormat="1" ht="10.5">
      <c r="A30" s="38" t="s">
        <v>45</v>
      </c>
      <c r="B30" s="57"/>
      <c r="C30" s="63">
        <v>5</v>
      </c>
      <c r="D30" s="63">
        <v>13</v>
      </c>
      <c r="E30" s="63">
        <v>0</v>
      </c>
      <c r="F30" s="63">
        <v>0</v>
      </c>
      <c r="G30" s="63">
        <v>5</v>
      </c>
      <c r="H30" s="63">
        <v>16</v>
      </c>
      <c r="I30" s="63">
        <v>5</v>
      </c>
      <c r="J30" s="63">
        <v>10</v>
      </c>
      <c r="K30" s="63">
        <v>6</v>
      </c>
      <c r="L30" s="63">
        <v>1</v>
      </c>
      <c r="M30" s="58">
        <f t="shared" si="0"/>
        <v>61</v>
      </c>
    </row>
    <row r="31" spans="1:13" s="34" customFormat="1" ht="10.5">
      <c r="A31" s="38" t="s">
        <v>46</v>
      </c>
      <c r="B31" s="57" t="s">
        <v>34</v>
      </c>
      <c r="C31" s="63">
        <v>0</v>
      </c>
      <c r="D31" s="63">
        <v>0</v>
      </c>
      <c r="E31" s="63">
        <v>1</v>
      </c>
      <c r="F31" s="63">
        <v>0</v>
      </c>
      <c r="G31" s="63">
        <v>7</v>
      </c>
      <c r="H31" s="63">
        <v>3</v>
      </c>
      <c r="I31" s="63">
        <v>2</v>
      </c>
      <c r="J31" s="63">
        <v>0</v>
      </c>
      <c r="K31" s="63">
        <v>0</v>
      </c>
      <c r="L31" s="63">
        <v>0</v>
      </c>
      <c r="M31" s="58">
        <f t="shared" si="0"/>
        <v>13</v>
      </c>
    </row>
    <row r="32" spans="1:13" s="34" customFormat="1" ht="10.5">
      <c r="A32" s="78" t="s">
        <v>47</v>
      </c>
      <c r="B32" s="79"/>
      <c r="C32" s="63">
        <v>0</v>
      </c>
      <c r="D32" s="63">
        <v>0</v>
      </c>
      <c r="E32" s="63">
        <v>0</v>
      </c>
      <c r="F32" s="63">
        <v>0</v>
      </c>
      <c r="G32" s="63">
        <v>10</v>
      </c>
      <c r="H32" s="63">
        <v>10</v>
      </c>
      <c r="I32" s="63">
        <v>7</v>
      </c>
      <c r="J32" s="63">
        <v>9</v>
      </c>
      <c r="K32" s="63">
        <v>0</v>
      </c>
      <c r="L32" s="63">
        <v>0</v>
      </c>
      <c r="M32" s="58">
        <f t="shared" si="0"/>
        <v>36</v>
      </c>
    </row>
    <row r="33" spans="1:13" s="34" customFormat="1" ht="10.5">
      <c r="A33" s="38" t="s">
        <v>48</v>
      </c>
      <c r="B33" s="57" t="s">
        <v>34</v>
      </c>
      <c r="C33" s="63">
        <v>4</v>
      </c>
      <c r="D33" s="63">
        <v>4</v>
      </c>
      <c r="E33" s="63">
        <v>0</v>
      </c>
      <c r="F33" s="63">
        <v>0</v>
      </c>
      <c r="G33" s="63">
        <v>6</v>
      </c>
      <c r="H33" s="63">
        <v>7</v>
      </c>
      <c r="I33" s="63">
        <v>3</v>
      </c>
      <c r="J33" s="63">
        <v>3</v>
      </c>
      <c r="K33" s="63">
        <v>0</v>
      </c>
      <c r="L33" s="63">
        <v>0</v>
      </c>
      <c r="M33" s="58">
        <f t="shared" si="0"/>
        <v>27</v>
      </c>
    </row>
    <row r="34" spans="1:13" s="34" customFormat="1" ht="10.5">
      <c r="A34" s="78" t="s">
        <v>49</v>
      </c>
      <c r="B34" s="79"/>
      <c r="C34" s="63">
        <v>24</v>
      </c>
      <c r="D34" s="63">
        <v>43</v>
      </c>
      <c r="E34" s="63" t="s">
        <v>29</v>
      </c>
      <c r="F34" s="63" t="s">
        <v>29</v>
      </c>
      <c r="G34" s="63">
        <v>122</v>
      </c>
      <c r="H34" s="63">
        <v>137</v>
      </c>
      <c r="I34" s="63">
        <v>141</v>
      </c>
      <c r="J34" s="63">
        <v>101</v>
      </c>
      <c r="K34" s="63">
        <v>148</v>
      </c>
      <c r="L34" s="63">
        <v>0</v>
      </c>
      <c r="M34" s="58">
        <f t="shared" si="0"/>
        <v>716</v>
      </c>
    </row>
    <row r="35" spans="1:13" s="34" customFormat="1" ht="10.5">
      <c r="A35" s="38" t="s">
        <v>50</v>
      </c>
      <c r="B35" s="57" t="s">
        <v>34</v>
      </c>
      <c r="C35" s="63">
        <v>2</v>
      </c>
      <c r="D35" s="63">
        <v>8</v>
      </c>
      <c r="E35" s="63">
        <v>0</v>
      </c>
      <c r="F35" s="63">
        <v>0</v>
      </c>
      <c r="G35" s="63">
        <v>10</v>
      </c>
      <c r="H35" s="63">
        <v>18</v>
      </c>
      <c r="I35" s="63">
        <v>3</v>
      </c>
      <c r="J35" s="63">
        <v>13</v>
      </c>
      <c r="K35" s="63">
        <v>6</v>
      </c>
      <c r="L35" s="63">
        <v>0</v>
      </c>
      <c r="M35" s="58">
        <f t="shared" si="0"/>
        <v>60</v>
      </c>
    </row>
    <row r="36" spans="1:13" s="34" customFormat="1" ht="10.5">
      <c r="A36" s="78" t="s">
        <v>51</v>
      </c>
      <c r="B36" s="79"/>
      <c r="C36" s="63">
        <v>7</v>
      </c>
      <c r="D36" s="63">
        <v>9</v>
      </c>
      <c r="E36" s="63">
        <v>1</v>
      </c>
      <c r="F36" s="63" t="s">
        <v>29</v>
      </c>
      <c r="G36" s="63">
        <v>17</v>
      </c>
      <c r="H36" s="63">
        <v>25</v>
      </c>
      <c r="I36" s="63">
        <v>11</v>
      </c>
      <c r="J36" s="63">
        <v>8</v>
      </c>
      <c r="K36" s="63">
        <v>18</v>
      </c>
      <c r="L36" s="63" t="s">
        <v>29</v>
      </c>
      <c r="M36" s="58">
        <f t="shared" si="0"/>
        <v>96</v>
      </c>
    </row>
    <row r="37" spans="1:13" s="34" customFormat="1" ht="10.5">
      <c r="A37" s="38" t="s">
        <v>52</v>
      </c>
      <c r="B37" s="57" t="s">
        <v>44</v>
      </c>
      <c r="C37" s="63">
        <v>7</v>
      </c>
      <c r="D37" s="63">
        <v>2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58">
        <f t="shared" si="0"/>
        <v>9</v>
      </c>
    </row>
    <row r="38" spans="1:13" s="34" customFormat="1" ht="10.5">
      <c r="A38" s="38" t="s">
        <v>53</v>
      </c>
      <c r="B38" s="57" t="s">
        <v>44</v>
      </c>
      <c r="C38" s="63">
        <v>1</v>
      </c>
      <c r="D38" s="63">
        <v>14</v>
      </c>
      <c r="E38" s="63">
        <v>0</v>
      </c>
      <c r="F38" s="63">
        <v>0</v>
      </c>
      <c r="G38" s="63">
        <v>0</v>
      </c>
      <c r="H38" s="63">
        <v>8</v>
      </c>
      <c r="I38" s="63">
        <v>2</v>
      </c>
      <c r="J38" s="63">
        <v>2</v>
      </c>
      <c r="K38" s="63">
        <v>2</v>
      </c>
      <c r="L38" s="63">
        <v>0</v>
      </c>
      <c r="M38" s="58">
        <f t="shared" si="0"/>
        <v>29</v>
      </c>
    </row>
    <row r="39" spans="1:13" s="34" customFormat="1" ht="11.25">
      <c r="A39" s="78" t="s">
        <v>54</v>
      </c>
      <c r="B39" s="86"/>
      <c r="C39" s="63">
        <v>10</v>
      </c>
      <c r="D39" s="63">
        <v>9</v>
      </c>
      <c r="E39" s="63">
        <v>1</v>
      </c>
      <c r="F39" s="63">
        <v>1</v>
      </c>
      <c r="G39" s="63">
        <v>31</v>
      </c>
      <c r="H39" s="63">
        <v>35</v>
      </c>
      <c r="I39" s="63">
        <v>8</v>
      </c>
      <c r="J39" s="63">
        <v>4</v>
      </c>
      <c r="K39" s="63">
        <v>2</v>
      </c>
      <c r="L39" s="63">
        <v>28</v>
      </c>
      <c r="M39" s="58">
        <f t="shared" si="0"/>
        <v>129</v>
      </c>
    </row>
    <row r="40" spans="1:13" s="34" customFormat="1" ht="10.5">
      <c r="A40" s="78" t="s">
        <v>55</v>
      </c>
      <c r="B40" s="79"/>
      <c r="C40" s="63">
        <v>7</v>
      </c>
      <c r="D40" s="63">
        <v>0</v>
      </c>
      <c r="E40" s="63">
        <v>0</v>
      </c>
      <c r="F40" s="63">
        <v>0</v>
      </c>
      <c r="G40" s="63">
        <v>0</v>
      </c>
      <c r="H40" s="63">
        <v>2</v>
      </c>
      <c r="I40" s="63">
        <v>1</v>
      </c>
      <c r="J40" s="63">
        <v>11</v>
      </c>
      <c r="K40" s="63">
        <v>7</v>
      </c>
      <c r="L40" s="63">
        <v>1</v>
      </c>
      <c r="M40" s="58">
        <f t="shared" si="0"/>
        <v>29</v>
      </c>
    </row>
    <row r="41" spans="1:13" s="34" customFormat="1" ht="10.5">
      <c r="A41" s="78" t="s">
        <v>56</v>
      </c>
      <c r="B41" s="79"/>
      <c r="C41" s="63">
        <v>15</v>
      </c>
      <c r="D41" s="63">
        <v>6</v>
      </c>
      <c r="E41" s="63">
        <v>0</v>
      </c>
      <c r="F41" s="63">
        <v>0</v>
      </c>
      <c r="G41" s="63">
        <v>0</v>
      </c>
      <c r="H41" s="63">
        <v>74</v>
      </c>
      <c r="I41" s="63">
        <v>16</v>
      </c>
      <c r="J41" s="63">
        <v>24</v>
      </c>
      <c r="K41" s="63">
        <v>36</v>
      </c>
      <c r="L41" s="63">
        <v>0</v>
      </c>
      <c r="M41" s="58">
        <f t="shared" si="0"/>
        <v>171</v>
      </c>
    </row>
    <row r="42" spans="1:13" s="34" customFormat="1" ht="10.5">
      <c r="A42" s="78" t="s">
        <v>57</v>
      </c>
      <c r="B42" s="79"/>
      <c r="C42" s="63">
        <v>49</v>
      </c>
      <c r="D42" s="63">
        <v>12</v>
      </c>
      <c r="E42" s="63">
        <v>0</v>
      </c>
      <c r="F42" s="63">
        <v>0</v>
      </c>
      <c r="G42" s="63">
        <v>34</v>
      </c>
      <c r="H42" s="63">
        <v>70</v>
      </c>
      <c r="I42" s="63">
        <v>13</v>
      </c>
      <c r="J42" s="63">
        <v>38</v>
      </c>
      <c r="K42" s="63">
        <v>6</v>
      </c>
      <c r="L42" s="63">
        <v>0</v>
      </c>
      <c r="M42" s="58">
        <f t="shared" si="0"/>
        <v>222</v>
      </c>
    </row>
    <row r="43" spans="1:13" s="34" customFormat="1" ht="10.5">
      <c r="A43" s="78" t="s">
        <v>58</v>
      </c>
      <c r="B43" s="79"/>
      <c r="C43" s="63">
        <v>6</v>
      </c>
      <c r="D43" s="63">
        <v>2</v>
      </c>
      <c r="E43" s="63">
        <v>0</v>
      </c>
      <c r="F43" s="63">
        <v>0</v>
      </c>
      <c r="G43" s="63">
        <v>3</v>
      </c>
      <c r="H43" s="63">
        <v>34</v>
      </c>
      <c r="I43" s="63">
        <v>15</v>
      </c>
      <c r="J43" s="63">
        <v>17</v>
      </c>
      <c r="K43" s="63">
        <v>32</v>
      </c>
      <c r="L43" s="63">
        <v>0</v>
      </c>
      <c r="M43" s="58">
        <f t="shared" si="0"/>
        <v>109</v>
      </c>
    </row>
    <row r="44" spans="1:13" s="34" customFormat="1" ht="10.5">
      <c r="A44" s="78" t="s">
        <v>59</v>
      </c>
      <c r="B44" s="79"/>
      <c r="C44" s="63">
        <v>2</v>
      </c>
      <c r="D44" s="63">
        <v>7</v>
      </c>
      <c r="E44" s="63">
        <v>0</v>
      </c>
      <c r="F44" s="63">
        <v>0</v>
      </c>
      <c r="G44" s="63">
        <v>9</v>
      </c>
      <c r="H44" s="63">
        <v>24</v>
      </c>
      <c r="I44" s="63">
        <v>3</v>
      </c>
      <c r="J44" s="63">
        <v>5</v>
      </c>
      <c r="K44" s="63">
        <v>1</v>
      </c>
      <c r="L44" s="63">
        <v>0</v>
      </c>
      <c r="M44" s="58">
        <f t="shared" si="0"/>
        <v>51</v>
      </c>
    </row>
    <row r="45" spans="1:13" s="34" customFormat="1" ht="10.5">
      <c r="A45" s="38" t="s">
        <v>60</v>
      </c>
      <c r="B45" s="57" t="s">
        <v>44</v>
      </c>
      <c r="C45" s="63">
        <v>2</v>
      </c>
      <c r="D45" s="63">
        <v>0</v>
      </c>
      <c r="E45" s="63">
        <v>0</v>
      </c>
      <c r="F45" s="63">
        <v>0</v>
      </c>
      <c r="G45" s="63">
        <v>0</v>
      </c>
      <c r="H45" s="63">
        <v>4</v>
      </c>
      <c r="I45" s="63">
        <v>0</v>
      </c>
      <c r="J45" s="63">
        <v>0</v>
      </c>
      <c r="K45" s="63">
        <v>0</v>
      </c>
      <c r="L45" s="63" t="s">
        <v>29</v>
      </c>
      <c r="M45" s="58">
        <f t="shared" si="0"/>
        <v>6</v>
      </c>
    </row>
    <row r="46" spans="1:13" s="34" customFormat="1" ht="10.5">
      <c r="A46" s="38" t="s">
        <v>61</v>
      </c>
      <c r="B46" s="57" t="s">
        <v>44</v>
      </c>
      <c r="C46" s="85" t="s">
        <v>62</v>
      </c>
      <c r="D46" s="85" t="s">
        <v>62</v>
      </c>
      <c r="E46" s="85" t="s">
        <v>62</v>
      </c>
      <c r="F46" s="85" t="s">
        <v>62</v>
      </c>
      <c r="G46" s="85" t="s">
        <v>62</v>
      </c>
      <c r="H46" s="85" t="s">
        <v>62</v>
      </c>
      <c r="I46" s="85" t="s">
        <v>62</v>
      </c>
      <c r="J46" s="85" t="s">
        <v>62</v>
      </c>
      <c r="K46" s="85" t="s">
        <v>62</v>
      </c>
      <c r="L46" s="85" t="s">
        <v>62</v>
      </c>
      <c r="M46" s="58">
        <f t="shared" si="0"/>
        <v>0</v>
      </c>
    </row>
    <row r="47" spans="1:13" s="34" customFormat="1" ht="10.5">
      <c r="A47" s="38" t="s">
        <v>63</v>
      </c>
      <c r="B47" s="57" t="s">
        <v>44</v>
      </c>
      <c r="C47" s="63">
        <v>0</v>
      </c>
      <c r="D47" s="63">
        <v>1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58">
        <f t="shared" si="0"/>
        <v>1</v>
      </c>
    </row>
    <row r="48" spans="1:13" s="34" customFormat="1" ht="10.5">
      <c r="A48" s="78" t="s">
        <v>64</v>
      </c>
      <c r="B48" s="79"/>
      <c r="C48" s="63">
        <v>0</v>
      </c>
      <c r="D48" s="63">
        <v>1</v>
      </c>
      <c r="E48" s="63">
        <v>0</v>
      </c>
      <c r="F48" s="63">
        <v>2</v>
      </c>
      <c r="G48" s="63">
        <v>0</v>
      </c>
      <c r="H48" s="63">
        <v>14</v>
      </c>
      <c r="I48" s="63">
        <v>0</v>
      </c>
      <c r="J48" s="63">
        <v>0</v>
      </c>
      <c r="K48" s="63">
        <v>0</v>
      </c>
      <c r="L48" s="63">
        <v>0</v>
      </c>
      <c r="M48" s="58">
        <f t="shared" si="0"/>
        <v>17</v>
      </c>
    </row>
    <row r="49" spans="1:13" s="34" customFormat="1" ht="10.5">
      <c r="A49" s="38" t="s">
        <v>65</v>
      </c>
      <c r="B49" s="57" t="s">
        <v>44</v>
      </c>
      <c r="C49" s="63">
        <v>0</v>
      </c>
      <c r="D49" s="63">
        <v>0</v>
      </c>
      <c r="E49" s="63">
        <v>0</v>
      </c>
      <c r="F49" s="63">
        <v>0</v>
      </c>
      <c r="G49" s="63">
        <v>9</v>
      </c>
      <c r="H49" s="63">
        <v>3</v>
      </c>
      <c r="I49" s="63">
        <v>1</v>
      </c>
      <c r="J49" s="63">
        <v>0</v>
      </c>
      <c r="K49" s="63">
        <v>0</v>
      </c>
      <c r="L49" s="63">
        <v>0</v>
      </c>
      <c r="M49" s="58">
        <f t="shared" si="0"/>
        <v>13</v>
      </c>
    </row>
    <row r="50" spans="1:13" s="34" customFormat="1" ht="10.5">
      <c r="A50" s="38" t="s">
        <v>66</v>
      </c>
      <c r="B50" s="57" t="s">
        <v>44</v>
      </c>
      <c r="C50" s="63">
        <v>3</v>
      </c>
      <c r="D50" s="63">
        <v>3</v>
      </c>
      <c r="E50" s="63">
        <v>0</v>
      </c>
      <c r="F50" s="63">
        <v>3</v>
      </c>
      <c r="G50" s="63">
        <v>2</v>
      </c>
      <c r="H50" s="63">
        <v>6</v>
      </c>
      <c r="I50" s="63">
        <v>0</v>
      </c>
      <c r="J50" s="63">
        <v>0</v>
      </c>
      <c r="K50" s="63">
        <v>0</v>
      </c>
      <c r="L50" s="63">
        <v>0</v>
      </c>
      <c r="M50" s="58">
        <f t="shared" si="0"/>
        <v>17</v>
      </c>
    </row>
    <row r="51" spans="1:13" s="34" customFormat="1" ht="10.5">
      <c r="A51" s="38" t="s">
        <v>67</v>
      </c>
      <c r="B51" s="57"/>
      <c r="C51" s="63">
        <v>5</v>
      </c>
      <c r="D51" s="63">
        <v>10</v>
      </c>
      <c r="E51" s="63" t="s">
        <v>29</v>
      </c>
      <c r="F51" s="63" t="s">
        <v>29</v>
      </c>
      <c r="G51" s="63">
        <v>23</v>
      </c>
      <c r="H51" s="63">
        <v>26</v>
      </c>
      <c r="I51" s="63">
        <v>2</v>
      </c>
      <c r="J51" s="63">
        <v>10</v>
      </c>
      <c r="K51" s="63">
        <v>19</v>
      </c>
      <c r="L51" s="63" t="s">
        <v>29</v>
      </c>
      <c r="M51" s="58">
        <f t="shared" si="0"/>
        <v>95</v>
      </c>
    </row>
    <row r="52" spans="1:13" s="34" customFormat="1" ht="10.5">
      <c r="A52" s="38" t="s">
        <v>68</v>
      </c>
      <c r="B52" s="57" t="s">
        <v>44</v>
      </c>
      <c r="C52" s="63">
        <v>0</v>
      </c>
      <c r="D52" s="63">
        <v>0</v>
      </c>
      <c r="E52" s="63">
        <v>0</v>
      </c>
      <c r="F52" s="63">
        <v>0</v>
      </c>
      <c r="G52" s="63">
        <v>0</v>
      </c>
      <c r="H52" s="63">
        <v>11</v>
      </c>
      <c r="I52" s="63">
        <v>5</v>
      </c>
      <c r="J52" s="63">
        <v>4</v>
      </c>
      <c r="K52" s="63">
        <v>4</v>
      </c>
      <c r="L52" s="63">
        <v>0</v>
      </c>
      <c r="M52" s="58">
        <f t="shared" si="0"/>
        <v>24</v>
      </c>
    </row>
    <row r="53" spans="1:13" s="34" customFormat="1" ht="10.5">
      <c r="A53" s="39" t="s">
        <v>69</v>
      </c>
      <c r="B53" s="57" t="s">
        <v>44</v>
      </c>
      <c r="C53" s="63">
        <v>0</v>
      </c>
      <c r="D53" s="63">
        <v>0</v>
      </c>
      <c r="E53" s="63">
        <v>0</v>
      </c>
      <c r="F53" s="63">
        <v>0</v>
      </c>
      <c r="G53" s="63">
        <v>1</v>
      </c>
      <c r="H53" s="63">
        <v>2</v>
      </c>
      <c r="I53" s="63">
        <v>0</v>
      </c>
      <c r="J53" s="63">
        <v>0</v>
      </c>
      <c r="K53" s="63">
        <v>0</v>
      </c>
      <c r="L53" s="63">
        <v>0</v>
      </c>
      <c r="M53" s="58">
        <f t="shared" si="0"/>
        <v>3</v>
      </c>
    </row>
    <row r="54" spans="1:13" s="34" customFormat="1" ht="23.25" customHeight="1">
      <c r="A54" s="76" t="s">
        <v>26</v>
      </c>
      <c r="B54" s="77"/>
      <c r="C54" s="59">
        <f>SUM(C15:C53)</f>
        <v>387</v>
      </c>
      <c r="D54" s="59">
        <f t="shared" ref="D54:L54" si="1">SUM(D15:D53)</f>
        <v>291</v>
      </c>
      <c r="E54" s="59">
        <f t="shared" si="1"/>
        <v>5</v>
      </c>
      <c r="F54" s="59">
        <f t="shared" si="1"/>
        <v>9</v>
      </c>
      <c r="G54" s="59">
        <f t="shared" si="1"/>
        <v>601</v>
      </c>
      <c r="H54" s="59">
        <f t="shared" si="1"/>
        <v>1138</v>
      </c>
      <c r="I54" s="59">
        <f t="shared" si="1"/>
        <v>482</v>
      </c>
      <c r="J54" s="59">
        <f t="shared" si="1"/>
        <v>796</v>
      </c>
      <c r="K54" s="59">
        <f t="shared" si="1"/>
        <v>464</v>
      </c>
      <c r="L54" s="59">
        <f t="shared" si="1"/>
        <v>51</v>
      </c>
      <c r="M54" s="59">
        <f>SUM(M15:M53)</f>
        <v>4224</v>
      </c>
    </row>
    <row r="55" spans="1:13" s="34" customFormat="1" ht="10.5">
      <c r="A55" s="33" t="s">
        <v>70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</row>
    <row r="56" spans="1:13" s="19" customFormat="1" ht="12.75" customHeight="1">
      <c r="A56" s="55" t="s">
        <v>71</v>
      </c>
      <c r="B56" s="56"/>
      <c r="C56" s="56"/>
      <c r="D56" s="54"/>
      <c r="E56" s="16"/>
      <c r="F56" s="16"/>
      <c r="G56" s="16"/>
    </row>
    <row r="57" spans="1:13" s="34" customFormat="1" ht="12.75">
      <c r="A57" s="55" t="s">
        <v>72</v>
      </c>
    </row>
    <row r="58" spans="1:13" s="34" customFormat="1" ht="12.75">
      <c r="A58" s="55" t="s">
        <v>73</v>
      </c>
    </row>
    <row r="59" spans="1:13" ht="12.75"/>
  </sheetData>
  <sheetProtection formatCells="0"/>
  <mergeCells count="22">
    <mergeCell ref="A44:B44"/>
    <mergeCell ref="A43:B43"/>
    <mergeCell ref="A39:B39"/>
    <mergeCell ref="A40:B40"/>
    <mergeCell ref="A41:B41"/>
    <mergeCell ref="A42:B42"/>
    <mergeCell ref="A15:A16"/>
    <mergeCell ref="A17:A18"/>
    <mergeCell ref="C13:M13"/>
    <mergeCell ref="A13:B14"/>
    <mergeCell ref="A54:B54"/>
    <mergeCell ref="A24:A25"/>
    <mergeCell ref="A20:A21"/>
    <mergeCell ref="A22:B22"/>
    <mergeCell ref="A23:B23"/>
    <mergeCell ref="A26:B26"/>
    <mergeCell ref="A27:B27"/>
    <mergeCell ref="A48:B48"/>
    <mergeCell ref="A28:B28"/>
    <mergeCell ref="A32:B32"/>
    <mergeCell ref="A34:B34"/>
    <mergeCell ref="A36:B36"/>
  </mergeCells>
  <printOptions horizontalCentered="1"/>
  <pageMargins left="0.39370078740157483" right="0.51181102362204722" top="0.3" bottom="0.39370078740157483" header="0.26" footer="0.39370078740157483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0"/>
  <sheetViews>
    <sheetView workbookViewId="0">
      <selection activeCell="A15" sqref="A15"/>
    </sheetView>
  </sheetViews>
  <sheetFormatPr defaultColWidth="11.42578125" defaultRowHeight="13.15"/>
  <cols>
    <col min="1" max="1" width="24" style="8" customWidth="1"/>
    <col min="2" max="2" width="10" style="8" customWidth="1"/>
    <col min="3" max="3" width="14.42578125" style="8" customWidth="1"/>
    <col min="4" max="4" width="9.28515625" style="8" customWidth="1"/>
    <col min="5" max="5" width="8.85546875" style="8" customWidth="1"/>
    <col min="6" max="6" width="12" style="8" customWidth="1"/>
    <col min="7" max="7" width="11.5703125" style="8" customWidth="1"/>
    <col min="8" max="8" width="8.28515625" style="8" customWidth="1"/>
    <col min="9" max="9" width="11.42578125" style="8"/>
    <col min="10" max="10" width="12.140625" style="8" customWidth="1"/>
    <col min="11" max="11" width="9.140625" style="8" customWidth="1"/>
    <col min="12" max="16384" width="11.42578125" style="8"/>
  </cols>
  <sheetData>
    <row r="1" spans="1:12">
      <c r="D1" s="9"/>
      <c r="E1" s="9"/>
      <c r="F1" s="9"/>
      <c r="G1" s="9"/>
    </row>
    <row r="2" spans="1:12" ht="13.9">
      <c r="A2" s="10"/>
      <c r="B2" s="10"/>
      <c r="C2" s="10"/>
      <c r="D2" s="9"/>
      <c r="E2" s="9"/>
      <c r="F2" s="9"/>
      <c r="G2" s="9"/>
    </row>
    <row r="3" spans="1:12" ht="13.9">
      <c r="A3" s="10"/>
      <c r="B3" s="10"/>
      <c r="C3" s="10"/>
      <c r="D3" s="9"/>
      <c r="E3" s="9"/>
      <c r="F3" s="9"/>
      <c r="G3" s="9"/>
    </row>
    <row r="4" spans="1:12" ht="13.9">
      <c r="A4" s="10"/>
      <c r="B4" s="10"/>
      <c r="C4" s="10"/>
      <c r="D4" s="9"/>
      <c r="E4" s="9"/>
      <c r="F4" s="9"/>
      <c r="G4" s="9"/>
    </row>
    <row r="5" spans="1:12" ht="13.9">
      <c r="A5" s="10" t="str">
        <f>'Tribunal Salida'!A6</f>
        <v xml:space="preserve">JURISDICCIÓN DE NIÑOS, NIÑAS Y ADOLESCENTES: PRIMERA INSTANCIA </v>
      </c>
      <c r="B5" s="10"/>
      <c r="C5" s="10"/>
      <c r="D5" s="9"/>
      <c r="E5" s="9"/>
      <c r="F5" s="9"/>
      <c r="G5" s="9"/>
    </row>
    <row r="6" spans="1:12" ht="13.9">
      <c r="A6" s="11" t="str">
        <f>'Tribunal Salida'!A7</f>
        <v>SALIDA DE LOS ASUNTOS EN ATRIBUCIONES PENALES</v>
      </c>
      <c r="B6" s="11"/>
      <c r="C6" s="11"/>
      <c r="D6" s="12"/>
      <c r="E6" s="12"/>
      <c r="F6" s="12"/>
      <c r="G6" s="12"/>
    </row>
    <row r="7" spans="1:12">
      <c r="A7" s="13" t="str">
        <f>'Tribunal Salida'!A8</f>
        <v>Enero-Septiembre 2021</v>
      </c>
      <c r="B7" s="13"/>
      <c r="C7" s="13"/>
      <c r="D7" s="13"/>
      <c r="E7" s="13"/>
      <c r="F7" s="13"/>
      <c r="G7" s="13"/>
    </row>
    <row r="8" spans="1:12" ht="13.9">
      <c r="A8" s="14"/>
      <c r="B8" s="14"/>
      <c r="C8" s="14"/>
      <c r="D8" s="14"/>
      <c r="E8" s="14"/>
      <c r="F8" s="14"/>
      <c r="G8" s="14"/>
    </row>
    <row r="9" spans="1:12" ht="14.45" thickBot="1">
      <c r="A9" s="1" t="s">
        <v>74</v>
      </c>
      <c r="B9" s="14"/>
      <c r="C9" s="14"/>
      <c r="D9" s="14"/>
      <c r="E9" s="14"/>
      <c r="F9" s="14"/>
      <c r="G9" s="14"/>
    </row>
    <row r="10" spans="1:12" ht="13.9" thickBot="1">
      <c r="A10" s="80" t="s">
        <v>75</v>
      </c>
      <c r="B10" s="69" t="s">
        <v>15</v>
      </c>
      <c r="C10" s="70"/>
      <c r="D10" s="70"/>
      <c r="E10" s="70"/>
      <c r="F10" s="70"/>
      <c r="G10" s="70"/>
      <c r="H10" s="70"/>
      <c r="I10" s="70"/>
      <c r="J10" s="70"/>
      <c r="K10" s="70"/>
      <c r="L10" s="71"/>
    </row>
    <row r="11" spans="1:12" ht="41.45" thickBot="1">
      <c r="A11" s="81"/>
      <c r="B11" s="53" t="s">
        <v>16</v>
      </c>
      <c r="C11" s="53" t="s">
        <v>76</v>
      </c>
      <c r="D11" s="53" t="s">
        <v>18</v>
      </c>
      <c r="E11" s="53" t="s">
        <v>19</v>
      </c>
      <c r="F11" s="53" t="s">
        <v>20</v>
      </c>
      <c r="G11" s="53" t="s">
        <v>21</v>
      </c>
      <c r="H11" s="53" t="s">
        <v>22</v>
      </c>
      <c r="I11" s="53" t="s">
        <v>23</v>
      </c>
      <c r="J11" s="53" t="s">
        <v>24</v>
      </c>
      <c r="K11" s="53" t="s">
        <v>25</v>
      </c>
      <c r="L11" s="2" t="s">
        <v>26</v>
      </c>
    </row>
    <row r="12" spans="1:12" ht="13.9" thickBot="1">
      <c r="A12" s="5" t="s">
        <v>77</v>
      </c>
      <c r="B12" s="6" t="e">
        <f>SUMIF('Tribunal Salida'!#REF!,$A12,'Tribunal Salida'!C$15:C$53)</f>
        <v>#REF!</v>
      </c>
      <c r="C12" s="6" t="e">
        <f>SUMIF('Tribunal Salida'!#REF!,$A12,'Tribunal Salida'!D$15:D$53)</f>
        <v>#REF!</v>
      </c>
      <c r="D12" s="6" t="e">
        <f>SUMIF('Tribunal Salida'!#REF!,$A12,'Tribunal Salida'!E$15:E$53)</f>
        <v>#REF!</v>
      </c>
      <c r="E12" s="6" t="e">
        <f>SUMIF('Tribunal Salida'!#REF!,$A12,'Tribunal Salida'!F$15:F$53)</f>
        <v>#REF!</v>
      </c>
      <c r="F12" s="6" t="e">
        <f>SUMIF('Tribunal Salida'!#REF!,$A12,'Tribunal Salida'!G$15:G$53)</f>
        <v>#REF!</v>
      </c>
      <c r="G12" s="6" t="e">
        <f>SUMIF('Tribunal Salida'!#REF!,$A12,'Tribunal Salida'!H$15:H$53)</f>
        <v>#REF!</v>
      </c>
      <c r="H12" s="6" t="e">
        <f>SUMIF('Tribunal Salida'!#REF!,$A12,'Tribunal Salida'!I$15:I$53)</f>
        <v>#REF!</v>
      </c>
      <c r="I12" s="6" t="e">
        <f>SUMIF('Tribunal Salida'!#REF!,$A12,'Tribunal Salida'!J$15:J$53)</f>
        <v>#REF!</v>
      </c>
      <c r="J12" s="6" t="e">
        <f>SUMIF('Tribunal Salida'!#REF!,$A12,'Tribunal Salida'!K$15:K$53)</f>
        <v>#REF!</v>
      </c>
      <c r="K12" s="6" t="e">
        <f>SUMIF('Tribunal Salida'!#REF!,$A12,'Tribunal Salida'!L$15:L$53)</f>
        <v>#REF!</v>
      </c>
      <c r="L12" s="7" t="e">
        <f>SUM(B12:K12)</f>
        <v>#REF!</v>
      </c>
    </row>
    <row r="13" spans="1:12" ht="13.9" thickBot="1">
      <c r="A13" s="5" t="s">
        <v>31</v>
      </c>
      <c r="B13" s="6" t="e">
        <f>SUMIF('Tribunal Salida'!#REF!,$A13,'Tribunal Salida'!C$15:C$53)</f>
        <v>#REF!</v>
      </c>
      <c r="C13" s="6" t="e">
        <f>SUMIF('Tribunal Salida'!#REF!,$A13,'Tribunal Salida'!D$15:D$53)</f>
        <v>#REF!</v>
      </c>
      <c r="D13" s="6" t="e">
        <f>SUMIF('Tribunal Salida'!#REF!,$A13,'Tribunal Salida'!E$15:E$53)</f>
        <v>#REF!</v>
      </c>
      <c r="E13" s="6" t="e">
        <f>SUMIF('Tribunal Salida'!#REF!,$A13,'Tribunal Salida'!F$15:F$53)</f>
        <v>#REF!</v>
      </c>
      <c r="F13" s="6" t="e">
        <f>SUMIF('Tribunal Salida'!#REF!,$A13,'Tribunal Salida'!G$15:G$53)</f>
        <v>#REF!</v>
      </c>
      <c r="G13" s="6" t="e">
        <f>SUMIF('Tribunal Salida'!#REF!,$A13,'Tribunal Salida'!H$15:H$53)</f>
        <v>#REF!</v>
      </c>
      <c r="H13" s="6" t="e">
        <f>SUMIF('Tribunal Salida'!#REF!,$A13,'Tribunal Salida'!I$15:I$53)</f>
        <v>#REF!</v>
      </c>
      <c r="I13" s="6" t="e">
        <f>SUMIF('Tribunal Salida'!#REF!,$A13,'Tribunal Salida'!J$15:J$53)</f>
        <v>#REF!</v>
      </c>
      <c r="J13" s="6" t="e">
        <f>SUMIF('Tribunal Salida'!#REF!,$A13,'Tribunal Salida'!K$15:K$53)</f>
        <v>#REF!</v>
      </c>
      <c r="K13" s="6" t="e">
        <f>SUMIF('Tribunal Salida'!#REF!,$A13,'Tribunal Salida'!L$15:L$53)</f>
        <v>#REF!</v>
      </c>
      <c r="L13" s="7" t="e">
        <f t="shared" ref="L13:L46" si="0">SUM(B13:K13)</f>
        <v>#REF!</v>
      </c>
    </row>
    <row r="14" spans="1:12" ht="13.9" thickBot="1">
      <c r="A14" s="5" t="s">
        <v>33</v>
      </c>
      <c r="B14" s="6" t="e">
        <f>SUMIF('Tribunal Salida'!#REF!,$A14,'Tribunal Salida'!C$15:C$53)</f>
        <v>#REF!</v>
      </c>
      <c r="C14" s="6" t="e">
        <f>SUMIF('Tribunal Salida'!#REF!,$A14,'Tribunal Salida'!D$15:D$53)</f>
        <v>#REF!</v>
      </c>
      <c r="D14" s="6" t="e">
        <f>SUMIF('Tribunal Salida'!#REF!,$A14,'Tribunal Salida'!E$15:E$53)</f>
        <v>#REF!</v>
      </c>
      <c r="E14" s="6" t="e">
        <f>SUMIF('Tribunal Salida'!#REF!,$A14,'Tribunal Salida'!F$15:F$53)</f>
        <v>#REF!</v>
      </c>
      <c r="F14" s="6" t="e">
        <f>SUMIF('Tribunal Salida'!#REF!,$A14,'Tribunal Salida'!G$15:G$53)</f>
        <v>#REF!</v>
      </c>
      <c r="G14" s="6" t="e">
        <f>SUMIF('Tribunal Salida'!#REF!,$A14,'Tribunal Salida'!H$15:H$53)</f>
        <v>#REF!</v>
      </c>
      <c r="H14" s="6" t="e">
        <f>SUMIF('Tribunal Salida'!#REF!,$A14,'Tribunal Salida'!I$15:I$53)</f>
        <v>#REF!</v>
      </c>
      <c r="I14" s="6" t="e">
        <f>SUMIF('Tribunal Salida'!#REF!,$A14,'Tribunal Salida'!J$15:J$53)</f>
        <v>#REF!</v>
      </c>
      <c r="J14" s="6" t="e">
        <f>SUMIF('Tribunal Salida'!#REF!,$A14,'Tribunal Salida'!K$15:K$53)</f>
        <v>#REF!</v>
      </c>
      <c r="K14" s="6" t="e">
        <f>SUMIF('Tribunal Salida'!#REF!,$A14,'Tribunal Salida'!L$15:L$53)</f>
        <v>#REF!</v>
      </c>
      <c r="L14" s="7" t="e">
        <f t="shared" si="0"/>
        <v>#REF!</v>
      </c>
    </row>
    <row r="15" spans="1:12" ht="13.9" thickBot="1">
      <c r="A15" s="5" t="s">
        <v>35</v>
      </c>
      <c r="B15" s="6" t="e">
        <f>SUMIF('Tribunal Salida'!#REF!,$A15,'Tribunal Salida'!C$15:C$53)</f>
        <v>#REF!</v>
      </c>
      <c r="C15" s="6" t="e">
        <f>SUMIF('Tribunal Salida'!#REF!,$A15,'Tribunal Salida'!D$15:D$53)</f>
        <v>#REF!</v>
      </c>
      <c r="D15" s="6" t="e">
        <f>SUMIF('Tribunal Salida'!#REF!,$A15,'Tribunal Salida'!E$15:E$53)</f>
        <v>#REF!</v>
      </c>
      <c r="E15" s="6" t="e">
        <f>SUMIF('Tribunal Salida'!#REF!,$A15,'Tribunal Salida'!F$15:F$53)</f>
        <v>#REF!</v>
      </c>
      <c r="F15" s="6" t="e">
        <f>SUMIF('Tribunal Salida'!#REF!,$A15,'Tribunal Salida'!G$15:G$53)</f>
        <v>#REF!</v>
      </c>
      <c r="G15" s="6" t="e">
        <f>SUMIF('Tribunal Salida'!#REF!,$A15,'Tribunal Salida'!H$15:H$53)</f>
        <v>#REF!</v>
      </c>
      <c r="H15" s="6" t="e">
        <f>SUMIF('Tribunal Salida'!#REF!,$A15,'Tribunal Salida'!I$15:I$53)</f>
        <v>#REF!</v>
      </c>
      <c r="I15" s="6" t="e">
        <f>SUMIF('Tribunal Salida'!#REF!,$A15,'Tribunal Salida'!J$15:J$53)</f>
        <v>#REF!</v>
      </c>
      <c r="J15" s="6" t="e">
        <f>SUMIF('Tribunal Salida'!#REF!,$A15,'Tribunal Salida'!K$15:K$53)</f>
        <v>#REF!</v>
      </c>
      <c r="K15" s="6" t="e">
        <f>SUMIF('Tribunal Salida'!#REF!,$A15,'Tribunal Salida'!L$15:L$53)</f>
        <v>#REF!</v>
      </c>
      <c r="L15" s="7" t="e">
        <f t="shared" si="0"/>
        <v>#REF!</v>
      </c>
    </row>
    <row r="16" spans="1:12" ht="13.9" thickBot="1">
      <c r="A16" s="5" t="s">
        <v>36</v>
      </c>
      <c r="B16" s="6" t="e">
        <f>SUMIF('Tribunal Salida'!#REF!,$A16,'Tribunal Salida'!C$15:C$53)</f>
        <v>#REF!</v>
      </c>
      <c r="C16" s="6" t="e">
        <f>SUMIF('Tribunal Salida'!#REF!,$A16,'Tribunal Salida'!D$15:D$53)</f>
        <v>#REF!</v>
      </c>
      <c r="D16" s="6" t="e">
        <f>SUMIF('Tribunal Salida'!#REF!,$A16,'Tribunal Salida'!E$15:E$53)</f>
        <v>#REF!</v>
      </c>
      <c r="E16" s="6" t="e">
        <f>SUMIF('Tribunal Salida'!#REF!,$A16,'Tribunal Salida'!F$15:F$53)</f>
        <v>#REF!</v>
      </c>
      <c r="F16" s="6" t="e">
        <f>SUMIF('Tribunal Salida'!#REF!,$A16,'Tribunal Salida'!G$15:G$53)</f>
        <v>#REF!</v>
      </c>
      <c r="G16" s="6" t="e">
        <f>SUMIF('Tribunal Salida'!#REF!,$A16,'Tribunal Salida'!H$15:H$53)</f>
        <v>#REF!</v>
      </c>
      <c r="H16" s="6" t="e">
        <f>SUMIF('Tribunal Salida'!#REF!,$A16,'Tribunal Salida'!I$15:I$53)</f>
        <v>#REF!</v>
      </c>
      <c r="I16" s="6" t="e">
        <f>SUMIF('Tribunal Salida'!#REF!,$A16,'Tribunal Salida'!J$15:J$53)</f>
        <v>#REF!</v>
      </c>
      <c r="J16" s="6" t="e">
        <f>SUMIF('Tribunal Salida'!#REF!,$A16,'Tribunal Salida'!K$15:K$53)</f>
        <v>#REF!</v>
      </c>
      <c r="K16" s="6" t="e">
        <f>SUMIF('Tribunal Salida'!#REF!,$A16,'Tribunal Salida'!L$15:L$53)</f>
        <v>#REF!</v>
      </c>
      <c r="L16" s="7" t="e">
        <f t="shared" si="0"/>
        <v>#REF!</v>
      </c>
    </row>
    <row r="17" spans="1:12" ht="13.9" thickBot="1">
      <c r="A17" s="5" t="s">
        <v>37</v>
      </c>
      <c r="B17" s="6" t="e">
        <f>SUMIF('Tribunal Salida'!#REF!,$A17,'Tribunal Salida'!C$15:C$53)</f>
        <v>#REF!</v>
      </c>
      <c r="C17" s="6" t="e">
        <f>SUMIF('Tribunal Salida'!#REF!,$A17,'Tribunal Salida'!D$15:D$53)</f>
        <v>#REF!</v>
      </c>
      <c r="D17" s="6" t="e">
        <f>SUMIF('Tribunal Salida'!#REF!,$A17,'Tribunal Salida'!E$15:E$53)</f>
        <v>#REF!</v>
      </c>
      <c r="E17" s="6" t="e">
        <f>SUMIF('Tribunal Salida'!#REF!,$A17,'Tribunal Salida'!F$15:F$53)</f>
        <v>#REF!</v>
      </c>
      <c r="F17" s="6" t="e">
        <f>SUMIF('Tribunal Salida'!#REF!,$A17,'Tribunal Salida'!G$15:G$53)</f>
        <v>#REF!</v>
      </c>
      <c r="G17" s="6" t="e">
        <f>SUMIF('Tribunal Salida'!#REF!,$A17,'Tribunal Salida'!H$15:H$53)</f>
        <v>#REF!</v>
      </c>
      <c r="H17" s="6" t="e">
        <f>SUMIF('Tribunal Salida'!#REF!,$A17,'Tribunal Salida'!I$15:I$53)</f>
        <v>#REF!</v>
      </c>
      <c r="I17" s="6" t="e">
        <f>SUMIF('Tribunal Salida'!#REF!,$A17,'Tribunal Salida'!J$15:J$53)</f>
        <v>#REF!</v>
      </c>
      <c r="J17" s="6" t="e">
        <f>SUMIF('Tribunal Salida'!#REF!,$A17,'Tribunal Salida'!K$15:K$53)</f>
        <v>#REF!</v>
      </c>
      <c r="K17" s="6" t="e">
        <f>SUMIF('Tribunal Salida'!#REF!,$A17,'Tribunal Salida'!L$15:L$53)</f>
        <v>#REF!</v>
      </c>
      <c r="L17" s="7" t="e">
        <f t="shared" si="0"/>
        <v>#REF!</v>
      </c>
    </row>
    <row r="18" spans="1:12" ht="13.9" thickBot="1">
      <c r="A18" s="5" t="s">
        <v>38</v>
      </c>
      <c r="B18" s="6" t="e">
        <f>SUMIF('Tribunal Salida'!#REF!,$A18,'Tribunal Salida'!C$15:C$53)</f>
        <v>#REF!</v>
      </c>
      <c r="C18" s="6" t="e">
        <f>SUMIF('Tribunal Salida'!#REF!,$A18,'Tribunal Salida'!D$15:D$53)</f>
        <v>#REF!</v>
      </c>
      <c r="D18" s="6" t="e">
        <f>SUMIF('Tribunal Salida'!#REF!,$A18,'Tribunal Salida'!E$15:E$53)</f>
        <v>#REF!</v>
      </c>
      <c r="E18" s="6" t="e">
        <f>SUMIF('Tribunal Salida'!#REF!,$A18,'Tribunal Salida'!F$15:F$53)</f>
        <v>#REF!</v>
      </c>
      <c r="F18" s="6" t="e">
        <f>SUMIF('Tribunal Salida'!#REF!,$A18,'Tribunal Salida'!G$15:G$53)</f>
        <v>#REF!</v>
      </c>
      <c r="G18" s="6" t="e">
        <f>SUMIF('Tribunal Salida'!#REF!,$A18,'Tribunal Salida'!H$15:H$53)</f>
        <v>#REF!</v>
      </c>
      <c r="H18" s="6" t="e">
        <f>SUMIF('Tribunal Salida'!#REF!,$A18,'Tribunal Salida'!I$15:I$53)</f>
        <v>#REF!</v>
      </c>
      <c r="I18" s="6" t="e">
        <f>SUMIF('Tribunal Salida'!#REF!,$A18,'Tribunal Salida'!J$15:J$53)</f>
        <v>#REF!</v>
      </c>
      <c r="J18" s="6" t="e">
        <f>SUMIF('Tribunal Salida'!#REF!,$A18,'Tribunal Salida'!K$15:K$53)</f>
        <v>#REF!</v>
      </c>
      <c r="K18" s="6" t="e">
        <f>SUMIF('Tribunal Salida'!#REF!,$A18,'Tribunal Salida'!L$15:L$53)</f>
        <v>#REF!</v>
      </c>
      <c r="L18" s="7" t="e">
        <f t="shared" si="0"/>
        <v>#REF!</v>
      </c>
    </row>
    <row r="19" spans="1:12" ht="13.9" thickBot="1">
      <c r="A19" s="5" t="s">
        <v>40</v>
      </c>
      <c r="B19" s="6" t="e">
        <f>SUMIF('Tribunal Salida'!#REF!,$A19,'Tribunal Salida'!C$15:C$53)</f>
        <v>#REF!</v>
      </c>
      <c r="C19" s="6" t="e">
        <f>SUMIF('Tribunal Salida'!#REF!,$A19,'Tribunal Salida'!D$15:D$53)</f>
        <v>#REF!</v>
      </c>
      <c r="D19" s="6" t="e">
        <f>SUMIF('Tribunal Salida'!#REF!,$A19,'Tribunal Salida'!E$15:E$53)</f>
        <v>#REF!</v>
      </c>
      <c r="E19" s="6" t="e">
        <f>SUMIF('Tribunal Salida'!#REF!,$A19,'Tribunal Salida'!F$15:F$53)</f>
        <v>#REF!</v>
      </c>
      <c r="F19" s="6" t="e">
        <f>SUMIF('Tribunal Salida'!#REF!,$A19,'Tribunal Salida'!G$15:G$53)</f>
        <v>#REF!</v>
      </c>
      <c r="G19" s="6" t="e">
        <f>SUMIF('Tribunal Salida'!#REF!,$A19,'Tribunal Salida'!H$15:H$53)</f>
        <v>#REF!</v>
      </c>
      <c r="H19" s="6" t="e">
        <f>SUMIF('Tribunal Salida'!#REF!,$A19,'Tribunal Salida'!I$15:I$53)</f>
        <v>#REF!</v>
      </c>
      <c r="I19" s="6" t="e">
        <f>SUMIF('Tribunal Salida'!#REF!,$A19,'Tribunal Salida'!J$15:J$53)</f>
        <v>#REF!</v>
      </c>
      <c r="J19" s="6" t="e">
        <f>SUMIF('Tribunal Salida'!#REF!,$A19,'Tribunal Salida'!K$15:K$53)</f>
        <v>#REF!</v>
      </c>
      <c r="K19" s="6" t="e">
        <f>SUMIF('Tribunal Salida'!#REF!,$A19,'Tribunal Salida'!L$15:L$53)</f>
        <v>#REF!</v>
      </c>
      <c r="L19" s="7" t="e">
        <f t="shared" si="0"/>
        <v>#REF!</v>
      </c>
    </row>
    <row r="20" spans="1:12" ht="13.9" thickBot="1">
      <c r="A20" s="5" t="s">
        <v>41</v>
      </c>
      <c r="B20" s="6" t="e">
        <f>SUMIF('Tribunal Salida'!#REF!,$A20,'Tribunal Salida'!C$15:C$53)</f>
        <v>#REF!</v>
      </c>
      <c r="C20" s="6" t="e">
        <f>SUMIF('Tribunal Salida'!#REF!,$A20,'Tribunal Salida'!D$15:D$53)</f>
        <v>#REF!</v>
      </c>
      <c r="D20" s="6" t="e">
        <f>SUMIF('Tribunal Salida'!#REF!,$A20,'Tribunal Salida'!E$15:E$53)</f>
        <v>#REF!</v>
      </c>
      <c r="E20" s="6" t="e">
        <f>SUMIF('Tribunal Salida'!#REF!,$A20,'Tribunal Salida'!F$15:F$53)</f>
        <v>#REF!</v>
      </c>
      <c r="F20" s="6" t="e">
        <f>SUMIF('Tribunal Salida'!#REF!,$A20,'Tribunal Salida'!G$15:G$53)</f>
        <v>#REF!</v>
      </c>
      <c r="G20" s="6" t="e">
        <f>SUMIF('Tribunal Salida'!#REF!,$A20,'Tribunal Salida'!H$15:H$53)</f>
        <v>#REF!</v>
      </c>
      <c r="H20" s="6" t="e">
        <f>SUMIF('Tribunal Salida'!#REF!,$A20,'Tribunal Salida'!I$15:I$53)</f>
        <v>#REF!</v>
      </c>
      <c r="I20" s="6" t="e">
        <f>SUMIF('Tribunal Salida'!#REF!,$A20,'Tribunal Salida'!J$15:J$53)</f>
        <v>#REF!</v>
      </c>
      <c r="J20" s="6" t="e">
        <f>SUMIF('Tribunal Salida'!#REF!,$A20,'Tribunal Salida'!K$15:K$53)</f>
        <v>#REF!</v>
      </c>
      <c r="K20" s="6" t="e">
        <f>SUMIF('Tribunal Salida'!#REF!,$A20,'Tribunal Salida'!L$15:L$53)</f>
        <v>#REF!</v>
      </c>
      <c r="L20" s="7" t="e">
        <f t="shared" si="0"/>
        <v>#REF!</v>
      </c>
    </row>
    <row r="21" spans="1:12" ht="13.9" thickBot="1">
      <c r="A21" s="5" t="s">
        <v>42</v>
      </c>
      <c r="B21" s="6" t="e">
        <f>SUMIF('Tribunal Salida'!#REF!,$A21,'Tribunal Salida'!C$15:C$53)</f>
        <v>#REF!</v>
      </c>
      <c r="C21" s="6" t="e">
        <f>SUMIF('Tribunal Salida'!#REF!,$A21,'Tribunal Salida'!D$15:D$53)</f>
        <v>#REF!</v>
      </c>
      <c r="D21" s="6" t="e">
        <f>SUMIF('Tribunal Salida'!#REF!,$A21,'Tribunal Salida'!E$15:E$53)</f>
        <v>#REF!</v>
      </c>
      <c r="E21" s="6" t="e">
        <f>SUMIF('Tribunal Salida'!#REF!,$A21,'Tribunal Salida'!F$15:F$53)</f>
        <v>#REF!</v>
      </c>
      <c r="F21" s="6" t="e">
        <f>SUMIF('Tribunal Salida'!#REF!,$A21,'Tribunal Salida'!G$15:G$53)</f>
        <v>#REF!</v>
      </c>
      <c r="G21" s="6" t="e">
        <f>SUMIF('Tribunal Salida'!#REF!,$A21,'Tribunal Salida'!H$15:H$53)</f>
        <v>#REF!</v>
      </c>
      <c r="H21" s="6" t="e">
        <f>SUMIF('Tribunal Salida'!#REF!,$A21,'Tribunal Salida'!I$15:I$53)</f>
        <v>#REF!</v>
      </c>
      <c r="I21" s="6" t="e">
        <f>SUMIF('Tribunal Salida'!#REF!,$A21,'Tribunal Salida'!J$15:J$53)</f>
        <v>#REF!</v>
      </c>
      <c r="J21" s="6" t="e">
        <f>SUMIF('Tribunal Salida'!#REF!,$A21,'Tribunal Salida'!K$15:K$53)</f>
        <v>#REF!</v>
      </c>
      <c r="K21" s="6" t="e">
        <f>SUMIF('Tribunal Salida'!#REF!,$A21,'Tribunal Salida'!L$15:L$53)</f>
        <v>#REF!</v>
      </c>
      <c r="L21" s="7" t="e">
        <f t="shared" si="0"/>
        <v>#REF!</v>
      </c>
    </row>
    <row r="22" spans="1:12" ht="13.9" thickBot="1">
      <c r="A22" s="5" t="s">
        <v>43</v>
      </c>
      <c r="B22" s="6" t="e">
        <f>SUMIF('Tribunal Salida'!#REF!,$A22,'Tribunal Salida'!C$15:C$53)</f>
        <v>#REF!</v>
      </c>
      <c r="C22" s="6" t="e">
        <f>SUMIF('Tribunal Salida'!#REF!,$A22,'Tribunal Salida'!D$15:D$53)</f>
        <v>#REF!</v>
      </c>
      <c r="D22" s="6" t="e">
        <f>SUMIF('Tribunal Salida'!#REF!,$A22,'Tribunal Salida'!E$15:E$53)</f>
        <v>#REF!</v>
      </c>
      <c r="E22" s="6" t="e">
        <f>SUMIF('Tribunal Salida'!#REF!,$A22,'Tribunal Salida'!F$15:F$53)</f>
        <v>#REF!</v>
      </c>
      <c r="F22" s="6" t="e">
        <f>SUMIF('Tribunal Salida'!#REF!,$A22,'Tribunal Salida'!G$15:G$53)</f>
        <v>#REF!</v>
      </c>
      <c r="G22" s="6" t="e">
        <f>SUMIF('Tribunal Salida'!#REF!,$A22,'Tribunal Salida'!H$15:H$53)</f>
        <v>#REF!</v>
      </c>
      <c r="H22" s="6" t="e">
        <f>SUMIF('Tribunal Salida'!#REF!,$A22,'Tribunal Salida'!I$15:I$53)</f>
        <v>#REF!</v>
      </c>
      <c r="I22" s="6" t="e">
        <f>SUMIF('Tribunal Salida'!#REF!,$A22,'Tribunal Salida'!J$15:J$53)</f>
        <v>#REF!</v>
      </c>
      <c r="J22" s="6" t="e">
        <f>SUMIF('Tribunal Salida'!#REF!,$A22,'Tribunal Salida'!K$15:K$53)</f>
        <v>#REF!</v>
      </c>
      <c r="K22" s="6" t="e">
        <f>SUMIF('Tribunal Salida'!#REF!,$A22,'Tribunal Salida'!L$15:L$53)</f>
        <v>#REF!</v>
      </c>
      <c r="L22" s="7" t="e">
        <f t="shared" si="0"/>
        <v>#REF!</v>
      </c>
    </row>
    <row r="23" spans="1:12" ht="13.9" thickBot="1">
      <c r="A23" s="5" t="s">
        <v>45</v>
      </c>
      <c r="B23" s="6" t="e">
        <f>SUMIF('Tribunal Salida'!#REF!,$A23,'Tribunal Salida'!C$15:C$53)</f>
        <v>#REF!</v>
      </c>
      <c r="C23" s="6" t="e">
        <f>SUMIF('Tribunal Salida'!#REF!,$A23,'Tribunal Salida'!D$15:D$53)</f>
        <v>#REF!</v>
      </c>
      <c r="D23" s="6" t="e">
        <f>SUMIF('Tribunal Salida'!#REF!,$A23,'Tribunal Salida'!E$15:E$53)</f>
        <v>#REF!</v>
      </c>
      <c r="E23" s="6" t="e">
        <f>SUMIF('Tribunal Salida'!#REF!,$A23,'Tribunal Salida'!F$15:F$53)</f>
        <v>#REF!</v>
      </c>
      <c r="F23" s="6" t="e">
        <f>SUMIF('Tribunal Salida'!#REF!,$A23,'Tribunal Salida'!G$15:G$53)</f>
        <v>#REF!</v>
      </c>
      <c r="G23" s="6" t="e">
        <f>SUMIF('Tribunal Salida'!#REF!,$A23,'Tribunal Salida'!H$15:H$53)</f>
        <v>#REF!</v>
      </c>
      <c r="H23" s="6" t="e">
        <f>SUMIF('Tribunal Salida'!#REF!,$A23,'Tribunal Salida'!I$15:I$53)</f>
        <v>#REF!</v>
      </c>
      <c r="I23" s="6" t="e">
        <f>SUMIF('Tribunal Salida'!#REF!,$A23,'Tribunal Salida'!J$15:J$53)</f>
        <v>#REF!</v>
      </c>
      <c r="J23" s="6" t="e">
        <f>SUMIF('Tribunal Salida'!#REF!,$A23,'Tribunal Salida'!K$15:K$53)</f>
        <v>#REF!</v>
      </c>
      <c r="K23" s="6" t="e">
        <f>SUMIF('Tribunal Salida'!#REF!,$A23,'Tribunal Salida'!L$15:L$53)</f>
        <v>#REF!</v>
      </c>
      <c r="L23" s="7" t="e">
        <f t="shared" si="0"/>
        <v>#REF!</v>
      </c>
    </row>
    <row r="24" spans="1:12" ht="13.9" thickBot="1">
      <c r="A24" s="5" t="s">
        <v>46</v>
      </c>
      <c r="B24" s="6" t="e">
        <f>SUMIF('Tribunal Salida'!#REF!,$A24,'Tribunal Salida'!C$15:C$53)</f>
        <v>#REF!</v>
      </c>
      <c r="C24" s="6" t="e">
        <f>SUMIF('Tribunal Salida'!#REF!,$A24,'Tribunal Salida'!D$15:D$53)</f>
        <v>#REF!</v>
      </c>
      <c r="D24" s="6" t="e">
        <f>SUMIF('Tribunal Salida'!#REF!,$A24,'Tribunal Salida'!E$15:E$53)</f>
        <v>#REF!</v>
      </c>
      <c r="E24" s="6" t="e">
        <f>SUMIF('Tribunal Salida'!#REF!,$A24,'Tribunal Salida'!F$15:F$53)</f>
        <v>#REF!</v>
      </c>
      <c r="F24" s="6" t="e">
        <f>SUMIF('Tribunal Salida'!#REF!,$A24,'Tribunal Salida'!G$15:G$53)</f>
        <v>#REF!</v>
      </c>
      <c r="G24" s="6" t="e">
        <f>SUMIF('Tribunal Salida'!#REF!,$A24,'Tribunal Salida'!H$15:H$53)</f>
        <v>#REF!</v>
      </c>
      <c r="H24" s="6" t="e">
        <f>SUMIF('Tribunal Salida'!#REF!,$A24,'Tribunal Salida'!I$15:I$53)</f>
        <v>#REF!</v>
      </c>
      <c r="I24" s="6" t="e">
        <f>SUMIF('Tribunal Salida'!#REF!,$A24,'Tribunal Salida'!J$15:J$53)</f>
        <v>#REF!</v>
      </c>
      <c r="J24" s="6" t="e">
        <f>SUMIF('Tribunal Salida'!#REF!,$A24,'Tribunal Salida'!K$15:K$53)</f>
        <v>#REF!</v>
      </c>
      <c r="K24" s="6" t="e">
        <f>SUMIF('Tribunal Salida'!#REF!,$A24,'Tribunal Salida'!L$15:L$53)</f>
        <v>#REF!</v>
      </c>
      <c r="L24" s="7" t="e">
        <f t="shared" si="0"/>
        <v>#REF!</v>
      </c>
    </row>
    <row r="25" spans="1:12" ht="13.9" thickBot="1">
      <c r="A25" s="5" t="s">
        <v>47</v>
      </c>
      <c r="B25" s="6" t="e">
        <f>SUMIF('Tribunal Salida'!#REF!,$A25,'Tribunal Salida'!C$15:C$53)</f>
        <v>#REF!</v>
      </c>
      <c r="C25" s="6" t="e">
        <f>SUMIF('Tribunal Salida'!#REF!,$A25,'Tribunal Salida'!D$15:D$53)</f>
        <v>#REF!</v>
      </c>
      <c r="D25" s="6" t="e">
        <f>SUMIF('Tribunal Salida'!#REF!,$A25,'Tribunal Salida'!E$15:E$53)</f>
        <v>#REF!</v>
      </c>
      <c r="E25" s="6" t="e">
        <f>SUMIF('Tribunal Salida'!#REF!,$A25,'Tribunal Salida'!F$15:F$53)</f>
        <v>#REF!</v>
      </c>
      <c r="F25" s="6" t="e">
        <f>SUMIF('Tribunal Salida'!#REF!,$A25,'Tribunal Salida'!G$15:G$53)</f>
        <v>#REF!</v>
      </c>
      <c r="G25" s="6" t="e">
        <f>SUMIF('Tribunal Salida'!#REF!,$A25,'Tribunal Salida'!H$15:H$53)</f>
        <v>#REF!</v>
      </c>
      <c r="H25" s="6" t="e">
        <f>SUMIF('Tribunal Salida'!#REF!,$A25,'Tribunal Salida'!I$15:I$53)</f>
        <v>#REF!</v>
      </c>
      <c r="I25" s="6" t="e">
        <f>SUMIF('Tribunal Salida'!#REF!,$A25,'Tribunal Salida'!J$15:J$53)</f>
        <v>#REF!</v>
      </c>
      <c r="J25" s="6" t="e">
        <f>SUMIF('Tribunal Salida'!#REF!,$A25,'Tribunal Salida'!K$15:K$53)</f>
        <v>#REF!</v>
      </c>
      <c r="K25" s="6" t="e">
        <f>SUMIF('Tribunal Salida'!#REF!,$A25,'Tribunal Salida'!L$15:L$53)</f>
        <v>#REF!</v>
      </c>
      <c r="L25" s="7" t="e">
        <f t="shared" si="0"/>
        <v>#REF!</v>
      </c>
    </row>
    <row r="26" spans="1:12" ht="13.9" thickBot="1">
      <c r="A26" s="5" t="s">
        <v>48</v>
      </c>
      <c r="B26" s="6" t="e">
        <f>SUMIF('Tribunal Salida'!#REF!,$A26,'Tribunal Salida'!C$15:C$53)</f>
        <v>#REF!</v>
      </c>
      <c r="C26" s="6" t="e">
        <f>SUMIF('Tribunal Salida'!#REF!,$A26,'Tribunal Salida'!D$15:D$53)</f>
        <v>#REF!</v>
      </c>
      <c r="D26" s="6" t="e">
        <f>SUMIF('Tribunal Salida'!#REF!,$A26,'Tribunal Salida'!E$15:E$53)</f>
        <v>#REF!</v>
      </c>
      <c r="E26" s="6" t="e">
        <f>SUMIF('Tribunal Salida'!#REF!,$A26,'Tribunal Salida'!F$15:F$53)</f>
        <v>#REF!</v>
      </c>
      <c r="F26" s="6" t="e">
        <f>SUMIF('Tribunal Salida'!#REF!,$A26,'Tribunal Salida'!G$15:G$53)</f>
        <v>#REF!</v>
      </c>
      <c r="G26" s="6" t="e">
        <f>SUMIF('Tribunal Salida'!#REF!,$A26,'Tribunal Salida'!H$15:H$53)</f>
        <v>#REF!</v>
      </c>
      <c r="H26" s="6" t="e">
        <f>SUMIF('Tribunal Salida'!#REF!,$A26,'Tribunal Salida'!I$15:I$53)</f>
        <v>#REF!</v>
      </c>
      <c r="I26" s="6" t="e">
        <f>SUMIF('Tribunal Salida'!#REF!,$A26,'Tribunal Salida'!J$15:J$53)</f>
        <v>#REF!</v>
      </c>
      <c r="J26" s="6" t="e">
        <f>SUMIF('Tribunal Salida'!#REF!,$A26,'Tribunal Salida'!K$15:K$53)</f>
        <v>#REF!</v>
      </c>
      <c r="K26" s="6" t="e">
        <f>SUMIF('Tribunal Salida'!#REF!,$A26,'Tribunal Salida'!L$15:L$53)</f>
        <v>#REF!</v>
      </c>
      <c r="L26" s="7" t="e">
        <f t="shared" si="0"/>
        <v>#REF!</v>
      </c>
    </row>
    <row r="27" spans="1:12" ht="13.9" thickBot="1">
      <c r="A27" s="5" t="s">
        <v>49</v>
      </c>
      <c r="B27" s="6" t="e">
        <f>SUMIF('Tribunal Salida'!#REF!,$A27,'Tribunal Salida'!C$15:C$53)</f>
        <v>#REF!</v>
      </c>
      <c r="C27" s="6" t="e">
        <f>SUMIF('Tribunal Salida'!#REF!,$A27,'Tribunal Salida'!D$15:D$53)</f>
        <v>#REF!</v>
      </c>
      <c r="D27" s="6" t="e">
        <f>SUMIF('Tribunal Salida'!#REF!,$A27,'Tribunal Salida'!E$15:E$53)</f>
        <v>#REF!</v>
      </c>
      <c r="E27" s="6" t="e">
        <f>SUMIF('Tribunal Salida'!#REF!,$A27,'Tribunal Salida'!F$15:F$53)</f>
        <v>#REF!</v>
      </c>
      <c r="F27" s="6" t="e">
        <f>SUMIF('Tribunal Salida'!#REF!,$A27,'Tribunal Salida'!G$15:G$53)</f>
        <v>#REF!</v>
      </c>
      <c r="G27" s="6" t="e">
        <f>SUMIF('Tribunal Salida'!#REF!,$A27,'Tribunal Salida'!H$15:H$53)</f>
        <v>#REF!</v>
      </c>
      <c r="H27" s="6" t="e">
        <f>SUMIF('Tribunal Salida'!#REF!,$A27,'Tribunal Salida'!I$15:I$53)</f>
        <v>#REF!</v>
      </c>
      <c r="I27" s="6" t="e">
        <f>SUMIF('Tribunal Salida'!#REF!,$A27,'Tribunal Salida'!J$15:J$53)</f>
        <v>#REF!</v>
      </c>
      <c r="J27" s="6" t="e">
        <f>SUMIF('Tribunal Salida'!#REF!,$A27,'Tribunal Salida'!K$15:K$53)</f>
        <v>#REF!</v>
      </c>
      <c r="K27" s="6" t="e">
        <f>SUMIF('Tribunal Salida'!#REF!,$A27,'Tribunal Salida'!L$15:L$53)</f>
        <v>#REF!</v>
      </c>
      <c r="L27" s="7" t="e">
        <f t="shared" si="0"/>
        <v>#REF!</v>
      </c>
    </row>
    <row r="28" spans="1:12" ht="13.9" thickBot="1">
      <c r="A28" s="5" t="s">
        <v>50</v>
      </c>
      <c r="B28" s="6" t="e">
        <f>SUMIF('Tribunal Salida'!#REF!,$A28,'Tribunal Salida'!C$15:C$53)</f>
        <v>#REF!</v>
      </c>
      <c r="C28" s="6" t="e">
        <f>SUMIF('Tribunal Salida'!#REF!,$A28,'Tribunal Salida'!D$15:D$53)</f>
        <v>#REF!</v>
      </c>
      <c r="D28" s="6" t="e">
        <f>SUMIF('Tribunal Salida'!#REF!,$A28,'Tribunal Salida'!E$15:E$53)</f>
        <v>#REF!</v>
      </c>
      <c r="E28" s="6" t="e">
        <f>SUMIF('Tribunal Salida'!#REF!,$A28,'Tribunal Salida'!F$15:F$53)</f>
        <v>#REF!</v>
      </c>
      <c r="F28" s="6" t="e">
        <f>SUMIF('Tribunal Salida'!#REF!,$A28,'Tribunal Salida'!G$15:G$53)</f>
        <v>#REF!</v>
      </c>
      <c r="G28" s="6" t="e">
        <f>SUMIF('Tribunal Salida'!#REF!,$A28,'Tribunal Salida'!H$15:H$53)</f>
        <v>#REF!</v>
      </c>
      <c r="H28" s="6" t="e">
        <f>SUMIF('Tribunal Salida'!#REF!,$A28,'Tribunal Salida'!I$15:I$53)</f>
        <v>#REF!</v>
      </c>
      <c r="I28" s="6" t="e">
        <f>SUMIF('Tribunal Salida'!#REF!,$A28,'Tribunal Salida'!J$15:J$53)</f>
        <v>#REF!</v>
      </c>
      <c r="J28" s="6" t="e">
        <f>SUMIF('Tribunal Salida'!#REF!,$A28,'Tribunal Salida'!K$15:K$53)</f>
        <v>#REF!</v>
      </c>
      <c r="K28" s="6" t="e">
        <f>SUMIF('Tribunal Salida'!#REF!,$A28,'Tribunal Salida'!L$15:L$53)</f>
        <v>#REF!</v>
      </c>
      <c r="L28" s="7" t="e">
        <f t="shared" si="0"/>
        <v>#REF!</v>
      </c>
    </row>
    <row r="29" spans="1:12" ht="13.9" thickBot="1">
      <c r="A29" s="5" t="s">
        <v>51</v>
      </c>
      <c r="B29" s="6" t="e">
        <f>SUMIF('Tribunal Salida'!#REF!,$A29,'Tribunal Salida'!C$15:C$53)</f>
        <v>#REF!</v>
      </c>
      <c r="C29" s="6" t="e">
        <f>SUMIF('Tribunal Salida'!#REF!,$A29,'Tribunal Salida'!D$15:D$53)</f>
        <v>#REF!</v>
      </c>
      <c r="D29" s="6" t="e">
        <f>SUMIF('Tribunal Salida'!#REF!,$A29,'Tribunal Salida'!E$15:E$53)</f>
        <v>#REF!</v>
      </c>
      <c r="E29" s="6" t="e">
        <f>SUMIF('Tribunal Salida'!#REF!,$A29,'Tribunal Salida'!F$15:F$53)</f>
        <v>#REF!</v>
      </c>
      <c r="F29" s="6" t="e">
        <f>SUMIF('Tribunal Salida'!#REF!,$A29,'Tribunal Salida'!G$15:G$53)</f>
        <v>#REF!</v>
      </c>
      <c r="G29" s="6" t="e">
        <f>SUMIF('Tribunal Salida'!#REF!,$A29,'Tribunal Salida'!H$15:H$53)</f>
        <v>#REF!</v>
      </c>
      <c r="H29" s="6" t="e">
        <f>SUMIF('Tribunal Salida'!#REF!,$A29,'Tribunal Salida'!I$15:I$53)</f>
        <v>#REF!</v>
      </c>
      <c r="I29" s="6" t="e">
        <f>SUMIF('Tribunal Salida'!#REF!,$A29,'Tribunal Salida'!J$15:J$53)</f>
        <v>#REF!</v>
      </c>
      <c r="J29" s="6" t="e">
        <f>SUMIF('Tribunal Salida'!#REF!,$A29,'Tribunal Salida'!K$15:K$53)</f>
        <v>#REF!</v>
      </c>
      <c r="K29" s="6" t="e">
        <f>SUMIF('Tribunal Salida'!#REF!,$A29,'Tribunal Salida'!L$15:L$53)</f>
        <v>#REF!</v>
      </c>
      <c r="L29" s="7" t="e">
        <f t="shared" si="0"/>
        <v>#REF!</v>
      </c>
    </row>
    <row r="30" spans="1:12" ht="13.9" thickBot="1">
      <c r="A30" s="5" t="s">
        <v>52</v>
      </c>
      <c r="B30" s="6" t="e">
        <f>SUMIF('Tribunal Salida'!#REF!,$A30,'Tribunal Salida'!C$15:C$53)</f>
        <v>#REF!</v>
      </c>
      <c r="C30" s="6" t="e">
        <f>SUMIF('Tribunal Salida'!#REF!,$A30,'Tribunal Salida'!D$15:D$53)</f>
        <v>#REF!</v>
      </c>
      <c r="D30" s="6" t="e">
        <f>SUMIF('Tribunal Salida'!#REF!,$A30,'Tribunal Salida'!E$15:E$53)</f>
        <v>#REF!</v>
      </c>
      <c r="E30" s="6" t="e">
        <f>SUMIF('Tribunal Salida'!#REF!,$A30,'Tribunal Salida'!F$15:F$53)</f>
        <v>#REF!</v>
      </c>
      <c r="F30" s="6" t="e">
        <f>SUMIF('Tribunal Salida'!#REF!,$A30,'Tribunal Salida'!G$15:G$53)</f>
        <v>#REF!</v>
      </c>
      <c r="G30" s="6" t="e">
        <f>SUMIF('Tribunal Salida'!#REF!,$A30,'Tribunal Salida'!H$15:H$53)</f>
        <v>#REF!</v>
      </c>
      <c r="H30" s="6" t="e">
        <f>SUMIF('Tribunal Salida'!#REF!,$A30,'Tribunal Salida'!I$15:I$53)</f>
        <v>#REF!</v>
      </c>
      <c r="I30" s="6" t="e">
        <f>SUMIF('Tribunal Salida'!#REF!,$A30,'Tribunal Salida'!J$15:J$53)</f>
        <v>#REF!</v>
      </c>
      <c r="J30" s="6" t="e">
        <f>SUMIF('Tribunal Salida'!#REF!,$A30,'Tribunal Salida'!K$15:K$53)</f>
        <v>#REF!</v>
      </c>
      <c r="K30" s="6" t="e">
        <f>SUMIF('Tribunal Salida'!#REF!,$A30,'Tribunal Salida'!L$15:L$53)</f>
        <v>#REF!</v>
      </c>
      <c r="L30" s="7" t="e">
        <f t="shared" si="0"/>
        <v>#REF!</v>
      </c>
    </row>
    <row r="31" spans="1:12" ht="13.9" thickBot="1">
      <c r="A31" s="5" t="s">
        <v>53</v>
      </c>
      <c r="B31" s="6" t="e">
        <f>SUMIF('Tribunal Salida'!#REF!,$A31,'Tribunal Salida'!C$15:C$53)</f>
        <v>#REF!</v>
      </c>
      <c r="C31" s="6" t="e">
        <f>SUMIF('Tribunal Salida'!#REF!,$A31,'Tribunal Salida'!D$15:D$53)</f>
        <v>#REF!</v>
      </c>
      <c r="D31" s="6" t="e">
        <f>SUMIF('Tribunal Salida'!#REF!,$A31,'Tribunal Salida'!E$15:E$53)</f>
        <v>#REF!</v>
      </c>
      <c r="E31" s="6" t="e">
        <f>SUMIF('Tribunal Salida'!#REF!,$A31,'Tribunal Salida'!F$15:F$53)</f>
        <v>#REF!</v>
      </c>
      <c r="F31" s="6" t="e">
        <f>SUMIF('Tribunal Salida'!#REF!,$A31,'Tribunal Salida'!G$15:G$53)</f>
        <v>#REF!</v>
      </c>
      <c r="G31" s="6" t="e">
        <f>SUMIF('Tribunal Salida'!#REF!,$A31,'Tribunal Salida'!H$15:H$53)</f>
        <v>#REF!</v>
      </c>
      <c r="H31" s="6" t="e">
        <f>SUMIF('Tribunal Salida'!#REF!,$A31,'Tribunal Salida'!I$15:I$53)</f>
        <v>#REF!</v>
      </c>
      <c r="I31" s="6" t="e">
        <f>SUMIF('Tribunal Salida'!#REF!,$A31,'Tribunal Salida'!J$15:J$53)</f>
        <v>#REF!</v>
      </c>
      <c r="J31" s="6" t="e">
        <f>SUMIF('Tribunal Salida'!#REF!,$A31,'Tribunal Salida'!K$15:K$53)</f>
        <v>#REF!</v>
      </c>
      <c r="K31" s="6" t="e">
        <f>SUMIF('Tribunal Salida'!#REF!,$A31,'Tribunal Salida'!L$15:L$53)</f>
        <v>#REF!</v>
      </c>
      <c r="L31" s="7" t="e">
        <f t="shared" si="0"/>
        <v>#REF!</v>
      </c>
    </row>
    <row r="32" spans="1:12" ht="13.9" thickBot="1">
      <c r="A32" s="5" t="s">
        <v>54</v>
      </c>
      <c r="B32" s="6" t="e">
        <f>SUMIF('Tribunal Salida'!#REF!,$A32,'Tribunal Salida'!C$15:C$53)</f>
        <v>#REF!</v>
      </c>
      <c r="C32" s="6" t="e">
        <f>SUMIF('Tribunal Salida'!#REF!,$A32,'Tribunal Salida'!D$15:D$53)</f>
        <v>#REF!</v>
      </c>
      <c r="D32" s="6" t="e">
        <f>SUMIF('Tribunal Salida'!#REF!,$A32,'Tribunal Salida'!E$15:E$53)</f>
        <v>#REF!</v>
      </c>
      <c r="E32" s="6" t="e">
        <f>SUMIF('Tribunal Salida'!#REF!,$A32,'Tribunal Salida'!F$15:F$53)</f>
        <v>#REF!</v>
      </c>
      <c r="F32" s="6" t="e">
        <f>SUMIF('Tribunal Salida'!#REF!,$A32,'Tribunal Salida'!G$15:G$53)</f>
        <v>#REF!</v>
      </c>
      <c r="G32" s="6" t="e">
        <f>SUMIF('Tribunal Salida'!#REF!,$A32,'Tribunal Salida'!H$15:H$53)</f>
        <v>#REF!</v>
      </c>
      <c r="H32" s="6" t="e">
        <f>SUMIF('Tribunal Salida'!#REF!,$A32,'Tribunal Salida'!I$15:I$53)</f>
        <v>#REF!</v>
      </c>
      <c r="I32" s="6" t="e">
        <f>SUMIF('Tribunal Salida'!#REF!,$A32,'Tribunal Salida'!J$15:J$53)</f>
        <v>#REF!</v>
      </c>
      <c r="J32" s="6" t="e">
        <f>SUMIF('Tribunal Salida'!#REF!,$A32,'Tribunal Salida'!K$15:K$53)</f>
        <v>#REF!</v>
      </c>
      <c r="K32" s="6" t="e">
        <f>SUMIF('Tribunal Salida'!#REF!,$A32,'Tribunal Salida'!L$15:L$53)</f>
        <v>#REF!</v>
      </c>
      <c r="L32" s="7" t="e">
        <f t="shared" si="0"/>
        <v>#REF!</v>
      </c>
    </row>
    <row r="33" spans="1:12" ht="13.9" thickBot="1">
      <c r="A33" s="5" t="s">
        <v>55</v>
      </c>
      <c r="B33" s="6" t="e">
        <f>SUMIF('Tribunal Salida'!#REF!,$A33,'Tribunal Salida'!C$15:C$53)</f>
        <v>#REF!</v>
      </c>
      <c r="C33" s="6" t="e">
        <f>SUMIF('Tribunal Salida'!#REF!,$A33,'Tribunal Salida'!D$15:D$53)</f>
        <v>#REF!</v>
      </c>
      <c r="D33" s="6" t="e">
        <f>SUMIF('Tribunal Salida'!#REF!,$A33,'Tribunal Salida'!E$15:E$53)</f>
        <v>#REF!</v>
      </c>
      <c r="E33" s="6" t="e">
        <f>SUMIF('Tribunal Salida'!#REF!,$A33,'Tribunal Salida'!F$15:F$53)</f>
        <v>#REF!</v>
      </c>
      <c r="F33" s="6" t="e">
        <f>SUMIF('Tribunal Salida'!#REF!,$A33,'Tribunal Salida'!G$15:G$53)</f>
        <v>#REF!</v>
      </c>
      <c r="G33" s="6" t="e">
        <f>SUMIF('Tribunal Salida'!#REF!,$A33,'Tribunal Salida'!H$15:H$53)</f>
        <v>#REF!</v>
      </c>
      <c r="H33" s="6" t="e">
        <f>SUMIF('Tribunal Salida'!#REF!,$A33,'Tribunal Salida'!I$15:I$53)</f>
        <v>#REF!</v>
      </c>
      <c r="I33" s="6" t="e">
        <f>SUMIF('Tribunal Salida'!#REF!,$A33,'Tribunal Salida'!J$15:J$53)</f>
        <v>#REF!</v>
      </c>
      <c r="J33" s="6" t="e">
        <f>SUMIF('Tribunal Salida'!#REF!,$A33,'Tribunal Salida'!K$15:K$53)</f>
        <v>#REF!</v>
      </c>
      <c r="K33" s="6" t="e">
        <f>SUMIF('Tribunal Salida'!#REF!,$A33,'Tribunal Salida'!L$15:L$53)</f>
        <v>#REF!</v>
      </c>
      <c r="L33" s="7" t="e">
        <f t="shared" si="0"/>
        <v>#REF!</v>
      </c>
    </row>
    <row r="34" spans="1:12" ht="13.9" thickBot="1">
      <c r="A34" s="5" t="s">
        <v>56</v>
      </c>
      <c r="B34" s="6" t="e">
        <f>SUMIF('Tribunal Salida'!#REF!,$A34,'Tribunal Salida'!C$15:C$53)</f>
        <v>#REF!</v>
      </c>
      <c r="C34" s="6" t="e">
        <f>SUMIF('Tribunal Salida'!#REF!,$A34,'Tribunal Salida'!D$15:D$53)</f>
        <v>#REF!</v>
      </c>
      <c r="D34" s="6" t="e">
        <f>SUMIF('Tribunal Salida'!#REF!,$A34,'Tribunal Salida'!E$15:E$53)</f>
        <v>#REF!</v>
      </c>
      <c r="E34" s="6" t="e">
        <f>SUMIF('Tribunal Salida'!#REF!,$A34,'Tribunal Salida'!F$15:F$53)</f>
        <v>#REF!</v>
      </c>
      <c r="F34" s="6" t="e">
        <f>SUMIF('Tribunal Salida'!#REF!,$A34,'Tribunal Salida'!G$15:G$53)</f>
        <v>#REF!</v>
      </c>
      <c r="G34" s="6" t="e">
        <f>SUMIF('Tribunal Salida'!#REF!,$A34,'Tribunal Salida'!H$15:H$53)</f>
        <v>#REF!</v>
      </c>
      <c r="H34" s="6" t="e">
        <f>SUMIF('Tribunal Salida'!#REF!,$A34,'Tribunal Salida'!I$15:I$53)</f>
        <v>#REF!</v>
      </c>
      <c r="I34" s="6" t="e">
        <f>SUMIF('Tribunal Salida'!#REF!,$A34,'Tribunal Salida'!J$15:J$53)</f>
        <v>#REF!</v>
      </c>
      <c r="J34" s="6" t="e">
        <f>SUMIF('Tribunal Salida'!#REF!,$A34,'Tribunal Salida'!K$15:K$53)</f>
        <v>#REF!</v>
      </c>
      <c r="K34" s="6" t="e">
        <f>SUMIF('Tribunal Salida'!#REF!,$A34,'Tribunal Salida'!L$15:L$53)</f>
        <v>#REF!</v>
      </c>
      <c r="L34" s="7" t="e">
        <f t="shared" si="0"/>
        <v>#REF!</v>
      </c>
    </row>
    <row r="35" spans="1:12" ht="13.9" thickBot="1">
      <c r="A35" s="5" t="s">
        <v>78</v>
      </c>
      <c r="B35" s="6" t="e">
        <f>SUMIF('Tribunal Salida'!#REF!,$A35,'Tribunal Salida'!C$15:C$53)</f>
        <v>#REF!</v>
      </c>
      <c r="C35" s="6" t="e">
        <f>SUMIF('Tribunal Salida'!#REF!,$A35,'Tribunal Salida'!D$15:D$53)</f>
        <v>#REF!</v>
      </c>
      <c r="D35" s="6" t="e">
        <f>SUMIF('Tribunal Salida'!#REF!,$A35,'Tribunal Salida'!E$15:E$53)</f>
        <v>#REF!</v>
      </c>
      <c r="E35" s="6" t="e">
        <f>SUMIF('Tribunal Salida'!#REF!,$A35,'Tribunal Salida'!F$15:F$53)</f>
        <v>#REF!</v>
      </c>
      <c r="F35" s="6" t="e">
        <f>SUMIF('Tribunal Salida'!#REF!,$A35,'Tribunal Salida'!G$15:G$53)</f>
        <v>#REF!</v>
      </c>
      <c r="G35" s="6" t="e">
        <f>SUMIF('Tribunal Salida'!#REF!,$A35,'Tribunal Salida'!H$15:H$53)</f>
        <v>#REF!</v>
      </c>
      <c r="H35" s="6" t="e">
        <f>SUMIF('Tribunal Salida'!#REF!,$A35,'Tribunal Salida'!I$15:I$53)</f>
        <v>#REF!</v>
      </c>
      <c r="I35" s="6" t="e">
        <f>SUMIF('Tribunal Salida'!#REF!,$A35,'Tribunal Salida'!J$15:J$53)</f>
        <v>#REF!</v>
      </c>
      <c r="J35" s="6" t="e">
        <f>SUMIF('Tribunal Salida'!#REF!,$A35,'Tribunal Salida'!K$15:K$53)</f>
        <v>#REF!</v>
      </c>
      <c r="K35" s="6" t="e">
        <f>SUMIF('Tribunal Salida'!#REF!,$A35,'Tribunal Salida'!L$15:L$53)</f>
        <v>#REF!</v>
      </c>
      <c r="L35" s="7" t="e">
        <f t="shared" si="0"/>
        <v>#REF!</v>
      </c>
    </row>
    <row r="36" spans="1:12" ht="13.9" thickBot="1">
      <c r="A36" s="5" t="s">
        <v>58</v>
      </c>
      <c r="B36" s="6" t="e">
        <f>SUMIF('Tribunal Salida'!#REF!,$A36,'Tribunal Salida'!C$15:C$53)</f>
        <v>#REF!</v>
      </c>
      <c r="C36" s="6" t="e">
        <f>SUMIF('Tribunal Salida'!#REF!,$A36,'Tribunal Salida'!D$15:D$53)</f>
        <v>#REF!</v>
      </c>
      <c r="D36" s="6" t="e">
        <f>SUMIF('Tribunal Salida'!#REF!,$A36,'Tribunal Salida'!E$15:E$53)</f>
        <v>#REF!</v>
      </c>
      <c r="E36" s="6" t="e">
        <f>SUMIF('Tribunal Salida'!#REF!,$A36,'Tribunal Salida'!F$15:F$53)</f>
        <v>#REF!</v>
      </c>
      <c r="F36" s="6" t="e">
        <f>SUMIF('Tribunal Salida'!#REF!,$A36,'Tribunal Salida'!G$15:G$53)</f>
        <v>#REF!</v>
      </c>
      <c r="G36" s="6" t="e">
        <f>SUMIF('Tribunal Salida'!#REF!,$A36,'Tribunal Salida'!H$15:H$53)</f>
        <v>#REF!</v>
      </c>
      <c r="H36" s="6" t="e">
        <f>SUMIF('Tribunal Salida'!#REF!,$A36,'Tribunal Salida'!I$15:I$53)</f>
        <v>#REF!</v>
      </c>
      <c r="I36" s="6" t="e">
        <f>SUMIF('Tribunal Salida'!#REF!,$A36,'Tribunal Salida'!J$15:J$53)</f>
        <v>#REF!</v>
      </c>
      <c r="J36" s="6" t="e">
        <f>SUMIF('Tribunal Salida'!#REF!,$A36,'Tribunal Salida'!K$15:K$53)</f>
        <v>#REF!</v>
      </c>
      <c r="K36" s="6" t="e">
        <f>SUMIF('Tribunal Salida'!#REF!,$A36,'Tribunal Salida'!L$15:L$53)</f>
        <v>#REF!</v>
      </c>
      <c r="L36" s="7" t="e">
        <f t="shared" si="0"/>
        <v>#REF!</v>
      </c>
    </row>
    <row r="37" spans="1:12" ht="13.9" thickBot="1">
      <c r="A37" s="5" t="s">
        <v>59</v>
      </c>
      <c r="B37" s="6" t="e">
        <f>SUMIF('Tribunal Salida'!#REF!,$A37,'Tribunal Salida'!C$15:C$53)</f>
        <v>#REF!</v>
      </c>
      <c r="C37" s="6" t="e">
        <f>SUMIF('Tribunal Salida'!#REF!,$A37,'Tribunal Salida'!D$15:D$53)</f>
        <v>#REF!</v>
      </c>
      <c r="D37" s="6" t="e">
        <f>SUMIF('Tribunal Salida'!#REF!,$A37,'Tribunal Salida'!E$15:E$53)</f>
        <v>#REF!</v>
      </c>
      <c r="E37" s="6" t="e">
        <f>SUMIF('Tribunal Salida'!#REF!,$A37,'Tribunal Salida'!F$15:F$53)</f>
        <v>#REF!</v>
      </c>
      <c r="F37" s="6" t="e">
        <f>SUMIF('Tribunal Salida'!#REF!,$A37,'Tribunal Salida'!G$15:G$53)</f>
        <v>#REF!</v>
      </c>
      <c r="G37" s="6" t="e">
        <f>SUMIF('Tribunal Salida'!#REF!,$A37,'Tribunal Salida'!H$15:H$53)</f>
        <v>#REF!</v>
      </c>
      <c r="H37" s="6" t="e">
        <f>SUMIF('Tribunal Salida'!#REF!,$A37,'Tribunal Salida'!I$15:I$53)</f>
        <v>#REF!</v>
      </c>
      <c r="I37" s="6" t="e">
        <f>SUMIF('Tribunal Salida'!#REF!,$A37,'Tribunal Salida'!J$15:J$53)</f>
        <v>#REF!</v>
      </c>
      <c r="J37" s="6" t="e">
        <f>SUMIF('Tribunal Salida'!#REF!,$A37,'Tribunal Salida'!K$15:K$53)</f>
        <v>#REF!</v>
      </c>
      <c r="K37" s="6" t="e">
        <f>SUMIF('Tribunal Salida'!#REF!,$A37,'Tribunal Salida'!L$15:L$53)</f>
        <v>#REF!</v>
      </c>
      <c r="L37" s="7" t="e">
        <f t="shared" si="0"/>
        <v>#REF!</v>
      </c>
    </row>
    <row r="38" spans="1:12" ht="13.9" thickBot="1">
      <c r="A38" s="5" t="s">
        <v>60</v>
      </c>
      <c r="B38" s="6" t="e">
        <f>SUMIF('Tribunal Salida'!#REF!,$A38,'Tribunal Salida'!C$15:C$53)</f>
        <v>#REF!</v>
      </c>
      <c r="C38" s="6" t="e">
        <f>SUMIF('Tribunal Salida'!#REF!,$A38,'Tribunal Salida'!D$15:D$53)</f>
        <v>#REF!</v>
      </c>
      <c r="D38" s="6" t="e">
        <f>SUMIF('Tribunal Salida'!#REF!,$A38,'Tribunal Salida'!E$15:E$53)</f>
        <v>#REF!</v>
      </c>
      <c r="E38" s="6" t="e">
        <f>SUMIF('Tribunal Salida'!#REF!,$A38,'Tribunal Salida'!F$15:F$53)</f>
        <v>#REF!</v>
      </c>
      <c r="F38" s="6" t="e">
        <f>SUMIF('Tribunal Salida'!#REF!,$A38,'Tribunal Salida'!G$15:G$53)</f>
        <v>#REF!</v>
      </c>
      <c r="G38" s="6" t="e">
        <f>SUMIF('Tribunal Salida'!#REF!,$A38,'Tribunal Salida'!H$15:H$53)</f>
        <v>#REF!</v>
      </c>
      <c r="H38" s="6" t="e">
        <f>SUMIF('Tribunal Salida'!#REF!,$A38,'Tribunal Salida'!I$15:I$53)</f>
        <v>#REF!</v>
      </c>
      <c r="I38" s="6" t="e">
        <f>SUMIF('Tribunal Salida'!#REF!,$A38,'Tribunal Salida'!J$15:J$53)</f>
        <v>#REF!</v>
      </c>
      <c r="J38" s="6" t="e">
        <f>SUMIF('Tribunal Salida'!#REF!,$A38,'Tribunal Salida'!K$15:K$53)</f>
        <v>#REF!</v>
      </c>
      <c r="K38" s="6" t="e">
        <f>SUMIF('Tribunal Salida'!#REF!,$A38,'Tribunal Salida'!L$15:L$53)</f>
        <v>#REF!</v>
      </c>
      <c r="L38" s="7" t="e">
        <f t="shared" si="0"/>
        <v>#REF!</v>
      </c>
    </row>
    <row r="39" spans="1:12" ht="13.9" thickBot="1">
      <c r="A39" s="5" t="s">
        <v>61</v>
      </c>
      <c r="B39" s="6" t="e">
        <f>SUMIF('Tribunal Salida'!#REF!,$A39,'Tribunal Salida'!C$15:C$53)</f>
        <v>#REF!</v>
      </c>
      <c r="C39" s="6" t="e">
        <f>SUMIF('Tribunal Salida'!#REF!,$A39,'Tribunal Salida'!D$15:D$53)</f>
        <v>#REF!</v>
      </c>
      <c r="D39" s="6" t="e">
        <f>SUMIF('Tribunal Salida'!#REF!,$A39,'Tribunal Salida'!E$15:E$53)</f>
        <v>#REF!</v>
      </c>
      <c r="E39" s="6" t="e">
        <f>SUMIF('Tribunal Salida'!#REF!,$A39,'Tribunal Salida'!F$15:F$53)</f>
        <v>#REF!</v>
      </c>
      <c r="F39" s="6" t="e">
        <f>SUMIF('Tribunal Salida'!#REF!,$A39,'Tribunal Salida'!G$15:G$53)</f>
        <v>#REF!</v>
      </c>
      <c r="G39" s="6" t="e">
        <f>SUMIF('Tribunal Salida'!#REF!,$A39,'Tribunal Salida'!H$15:H$53)</f>
        <v>#REF!</v>
      </c>
      <c r="H39" s="6" t="e">
        <f>SUMIF('Tribunal Salida'!#REF!,$A39,'Tribunal Salida'!I$15:I$53)</f>
        <v>#REF!</v>
      </c>
      <c r="I39" s="6" t="e">
        <f>SUMIF('Tribunal Salida'!#REF!,$A39,'Tribunal Salida'!J$15:J$53)</f>
        <v>#REF!</v>
      </c>
      <c r="J39" s="6" t="e">
        <f>SUMIF('Tribunal Salida'!#REF!,$A39,'Tribunal Salida'!K$15:K$53)</f>
        <v>#REF!</v>
      </c>
      <c r="K39" s="6" t="e">
        <f>SUMIF('Tribunal Salida'!#REF!,$A39,'Tribunal Salida'!L$15:L$53)</f>
        <v>#REF!</v>
      </c>
      <c r="L39" s="7" t="e">
        <f t="shared" si="0"/>
        <v>#REF!</v>
      </c>
    </row>
    <row r="40" spans="1:12" ht="13.9" thickBot="1">
      <c r="A40" s="5" t="s">
        <v>63</v>
      </c>
      <c r="B40" s="6" t="e">
        <f>SUMIF('Tribunal Salida'!#REF!,$A40,'Tribunal Salida'!C$15:C$53)</f>
        <v>#REF!</v>
      </c>
      <c r="C40" s="6" t="e">
        <f>SUMIF('Tribunal Salida'!#REF!,$A40,'Tribunal Salida'!D$15:D$53)</f>
        <v>#REF!</v>
      </c>
      <c r="D40" s="6" t="e">
        <f>SUMIF('Tribunal Salida'!#REF!,$A40,'Tribunal Salida'!E$15:E$53)</f>
        <v>#REF!</v>
      </c>
      <c r="E40" s="6" t="e">
        <f>SUMIF('Tribunal Salida'!#REF!,$A40,'Tribunal Salida'!F$15:F$53)</f>
        <v>#REF!</v>
      </c>
      <c r="F40" s="6" t="e">
        <f>SUMIF('Tribunal Salida'!#REF!,$A40,'Tribunal Salida'!G$15:G$53)</f>
        <v>#REF!</v>
      </c>
      <c r="G40" s="6" t="e">
        <f>SUMIF('Tribunal Salida'!#REF!,$A40,'Tribunal Salida'!H$15:H$53)</f>
        <v>#REF!</v>
      </c>
      <c r="H40" s="6" t="e">
        <f>SUMIF('Tribunal Salida'!#REF!,$A40,'Tribunal Salida'!I$15:I$53)</f>
        <v>#REF!</v>
      </c>
      <c r="I40" s="6" t="e">
        <f>SUMIF('Tribunal Salida'!#REF!,$A40,'Tribunal Salida'!J$15:J$53)</f>
        <v>#REF!</v>
      </c>
      <c r="J40" s="6" t="e">
        <f>SUMIF('Tribunal Salida'!#REF!,$A40,'Tribunal Salida'!K$15:K$53)</f>
        <v>#REF!</v>
      </c>
      <c r="K40" s="6" t="e">
        <f>SUMIF('Tribunal Salida'!#REF!,$A40,'Tribunal Salida'!L$15:L$53)</f>
        <v>#REF!</v>
      </c>
      <c r="L40" s="7" t="e">
        <f t="shared" si="0"/>
        <v>#REF!</v>
      </c>
    </row>
    <row r="41" spans="1:12" ht="13.9" thickBot="1">
      <c r="A41" s="5" t="s">
        <v>64</v>
      </c>
      <c r="B41" s="6" t="e">
        <f>SUMIF('Tribunal Salida'!#REF!,$A41,'Tribunal Salida'!C$15:C$53)</f>
        <v>#REF!</v>
      </c>
      <c r="C41" s="6" t="e">
        <f>SUMIF('Tribunal Salida'!#REF!,$A41,'Tribunal Salida'!D$15:D$53)</f>
        <v>#REF!</v>
      </c>
      <c r="D41" s="6" t="e">
        <f>SUMIF('Tribunal Salida'!#REF!,$A41,'Tribunal Salida'!E$15:E$53)</f>
        <v>#REF!</v>
      </c>
      <c r="E41" s="6" t="e">
        <f>SUMIF('Tribunal Salida'!#REF!,$A41,'Tribunal Salida'!F$15:F$53)</f>
        <v>#REF!</v>
      </c>
      <c r="F41" s="6" t="e">
        <f>SUMIF('Tribunal Salida'!#REF!,$A41,'Tribunal Salida'!G$15:G$53)</f>
        <v>#REF!</v>
      </c>
      <c r="G41" s="6" t="e">
        <f>SUMIF('Tribunal Salida'!#REF!,$A41,'Tribunal Salida'!H$15:H$53)</f>
        <v>#REF!</v>
      </c>
      <c r="H41" s="6" t="e">
        <f>SUMIF('Tribunal Salida'!#REF!,$A41,'Tribunal Salida'!I$15:I$53)</f>
        <v>#REF!</v>
      </c>
      <c r="I41" s="6" t="e">
        <f>SUMIF('Tribunal Salida'!#REF!,$A41,'Tribunal Salida'!J$15:J$53)</f>
        <v>#REF!</v>
      </c>
      <c r="J41" s="6" t="e">
        <f>SUMIF('Tribunal Salida'!#REF!,$A41,'Tribunal Salida'!K$15:K$53)</f>
        <v>#REF!</v>
      </c>
      <c r="K41" s="6" t="e">
        <f>SUMIF('Tribunal Salida'!#REF!,$A41,'Tribunal Salida'!L$15:L$53)</f>
        <v>#REF!</v>
      </c>
      <c r="L41" s="7" t="e">
        <f t="shared" si="0"/>
        <v>#REF!</v>
      </c>
    </row>
    <row r="42" spans="1:12" ht="13.9" thickBot="1">
      <c r="A42" s="5" t="s">
        <v>65</v>
      </c>
      <c r="B42" s="6" t="e">
        <f>SUMIF('Tribunal Salida'!#REF!,$A42,'Tribunal Salida'!C$15:C$53)</f>
        <v>#REF!</v>
      </c>
      <c r="C42" s="6" t="e">
        <f>SUMIF('Tribunal Salida'!#REF!,$A42,'Tribunal Salida'!D$15:D$53)</f>
        <v>#REF!</v>
      </c>
      <c r="D42" s="6" t="e">
        <f>SUMIF('Tribunal Salida'!#REF!,$A42,'Tribunal Salida'!E$15:E$53)</f>
        <v>#REF!</v>
      </c>
      <c r="E42" s="6" t="e">
        <f>SUMIF('Tribunal Salida'!#REF!,$A42,'Tribunal Salida'!F$15:F$53)</f>
        <v>#REF!</v>
      </c>
      <c r="F42" s="6" t="e">
        <f>SUMIF('Tribunal Salida'!#REF!,$A42,'Tribunal Salida'!G$15:G$53)</f>
        <v>#REF!</v>
      </c>
      <c r="G42" s="6" t="e">
        <f>SUMIF('Tribunal Salida'!#REF!,$A42,'Tribunal Salida'!H$15:H$53)</f>
        <v>#REF!</v>
      </c>
      <c r="H42" s="6" t="e">
        <f>SUMIF('Tribunal Salida'!#REF!,$A42,'Tribunal Salida'!I$15:I$53)</f>
        <v>#REF!</v>
      </c>
      <c r="I42" s="6" t="e">
        <f>SUMIF('Tribunal Salida'!#REF!,$A42,'Tribunal Salida'!J$15:J$53)</f>
        <v>#REF!</v>
      </c>
      <c r="J42" s="6" t="e">
        <f>SUMIF('Tribunal Salida'!#REF!,$A42,'Tribunal Salida'!K$15:K$53)</f>
        <v>#REF!</v>
      </c>
      <c r="K42" s="6" t="e">
        <f>SUMIF('Tribunal Salida'!#REF!,$A42,'Tribunal Salida'!L$15:L$53)</f>
        <v>#REF!</v>
      </c>
      <c r="L42" s="7" t="e">
        <f t="shared" si="0"/>
        <v>#REF!</v>
      </c>
    </row>
    <row r="43" spans="1:12" ht="13.9" thickBot="1">
      <c r="A43" s="5" t="s">
        <v>66</v>
      </c>
      <c r="B43" s="6" t="e">
        <f>SUMIF('Tribunal Salida'!#REF!,$A43,'Tribunal Salida'!C$15:C$53)</f>
        <v>#REF!</v>
      </c>
      <c r="C43" s="6" t="e">
        <f>SUMIF('Tribunal Salida'!#REF!,$A43,'Tribunal Salida'!D$15:D$53)</f>
        <v>#REF!</v>
      </c>
      <c r="D43" s="6" t="e">
        <f>SUMIF('Tribunal Salida'!#REF!,$A43,'Tribunal Salida'!E$15:E$53)</f>
        <v>#REF!</v>
      </c>
      <c r="E43" s="6" t="e">
        <f>SUMIF('Tribunal Salida'!#REF!,$A43,'Tribunal Salida'!F$15:F$53)</f>
        <v>#REF!</v>
      </c>
      <c r="F43" s="6" t="e">
        <f>SUMIF('Tribunal Salida'!#REF!,$A43,'Tribunal Salida'!G$15:G$53)</f>
        <v>#REF!</v>
      </c>
      <c r="G43" s="6" t="e">
        <f>SUMIF('Tribunal Salida'!#REF!,$A43,'Tribunal Salida'!H$15:H$53)</f>
        <v>#REF!</v>
      </c>
      <c r="H43" s="6" t="e">
        <f>SUMIF('Tribunal Salida'!#REF!,$A43,'Tribunal Salida'!I$15:I$53)</f>
        <v>#REF!</v>
      </c>
      <c r="I43" s="6" t="e">
        <f>SUMIF('Tribunal Salida'!#REF!,$A43,'Tribunal Salida'!J$15:J$53)</f>
        <v>#REF!</v>
      </c>
      <c r="J43" s="6" t="e">
        <f>SUMIF('Tribunal Salida'!#REF!,$A43,'Tribunal Salida'!K$15:K$53)</f>
        <v>#REF!</v>
      </c>
      <c r="K43" s="6" t="e">
        <f>SUMIF('Tribunal Salida'!#REF!,$A43,'Tribunal Salida'!L$15:L$53)</f>
        <v>#REF!</v>
      </c>
      <c r="L43" s="7" t="e">
        <f t="shared" si="0"/>
        <v>#REF!</v>
      </c>
    </row>
    <row r="44" spans="1:12" ht="13.9" thickBot="1">
      <c r="A44" s="5" t="s">
        <v>79</v>
      </c>
      <c r="B44" s="6" t="e">
        <f>SUMIF('Tribunal Salida'!#REF!,$A44,'Tribunal Salida'!C$15:C$53)</f>
        <v>#REF!</v>
      </c>
      <c r="C44" s="6" t="e">
        <f>SUMIF('Tribunal Salida'!#REF!,$A44,'Tribunal Salida'!D$15:D$53)</f>
        <v>#REF!</v>
      </c>
      <c r="D44" s="6" t="e">
        <f>SUMIF('Tribunal Salida'!#REF!,$A44,'Tribunal Salida'!E$15:E$53)</f>
        <v>#REF!</v>
      </c>
      <c r="E44" s="6" t="e">
        <f>SUMIF('Tribunal Salida'!#REF!,$A44,'Tribunal Salida'!F$15:F$53)</f>
        <v>#REF!</v>
      </c>
      <c r="F44" s="6" t="e">
        <f>SUMIF('Tribunal Salida'!#REF!,$A44,'Tribunal Salida'!G$15:G$53)</f>
        <v>#REF!</v>
      </c>
      <c r="G44" s="6" t="e">
        <f>SUMIF('Tribunal Salida'!#REF!,$A44,'Tribunal Salida'!H$15:H$53)</f>
        <v>#REF!</v>
      </c>
      <c r="H44" s="6" t="e">
        <f>SUMIF('Tribunal Salida'!#REF!,$A44,'Tribunal Salida'!I$15:I$53)</f>
        <v>#REF!</v>
      </c>
      <c r="I44" s="6" t="e">
        <f>SUMIF('Tribunal Salida'!#REF!,$A44,'Tribunal Salida'!J$15:J$53)</f>
        <v>#REF!</v>
      </c>
      <c r="J44" s="6" t="e">
        <f>SUMIF('Tribunal Salida'!#REF!,$A44,'Tribunal Salida'!K$15:K$53)</f>
        <v>#REF!</v>
      </c>
      <c r="K44" s="6" t="e">
        <f>SUMIF('Tribunal Salida'!#REF!,$A44,'Tribunal Salida'!L$15:L$53)</f>
        <v>#REF!</v>
      </c>
      <c r="L44" s="7" t="e">
        <f t="shared" si="0"/>
        <v>#REF!</v>
      </c>
    </row>
    <row r="45" spans="1:12" ht="13.9" thickBot="1">
      <c r="A45" s="5" t="s">
        <v>68</v>
      </c>
      <c r="B45" s="6" t="e">
        <f>SUMIF('Tribunal Salida'!#REF!,$A45,'Tribunal Salida'!C$15:C$53)</f>
        <v>#REF!</v>
      </c>
      <c r="C45" s="6" t="e">
        <f>SUMIF('Tribunal Salida'!#REF!,$A45,'Tribunal Salida'!D$15:D$53)</f>
        <v>#REF!</v>
      </c>
      <c r="D45" s="6" t="e">
        <f>SUMIF('Tribunal Salida'!#REF!,$A45,'Tribunal Salida'!E$15:E$53)</f>
        <v>#REF!</v>
      </c>
      <c r="E45" s="6" t="e">
        <f>SUMIF('Tribunal Salida'!#REF!,$A45,'Tribunal Salida'!F$15:F$53)</f>
        <v>#REF!</v>
      </c>
      <c r="F45" s="6" t="e">
        <f>SUMIF('Tribunal Salida'!#REF!,$A45,'Tribunal Salida'!G$15:G$53)</f>
        <v>#REF!</v>
      </c>
      <c r="G45" s="6" t="e">
        <f>SUMIF('Tribunal Salida'!#REF!,$A45,'Tribunal Salida'!H$15:H$53)</f>
        <v>#REF!</v>
      </c>
      <c r="H45" s="6" t="e">
        <f>SUMIF('Tribunal Salida'!#REF!,$A45,'Tribunal Salida'!I$15:I$53)</f>
        <v>#REF!</v>
      </c>
      <c r="I45" s="6" t="e">
        <f>SUMIF('Tribunal Salida'!#REF!,$A45,'Tribunal Salida'!J$15:J$53)</f>
        <v>#REF!</v>
      </c>
      <c r="J45" s="6" t="e">
        <f>SUMIF('Tribunal Salida'!#REF!,$A45,'Tribunal Salida'!K$15:K$53)</f>
        <v>#REF!</v>
      </c>
      <c r="K45" s="6" t="e">
        <f>SUMIF('Tribunal Salida'!#REF!,$A45,'Tribunal Salida'!L$15:L$53)</f>
        <v>#REF!</v>
      </c>
      <c r="L45" s="7" t="e">
        <f t="shared" si="0"/>
        <v>#REF!</v>
      </c>
    </row>
    <row r="46" spans="1:12" ht="13.9" thickBot="1">
      <c r="A46" s="5" t="s">
        <v>69</v>
      </c>
      <c r="B46" s="6" t="e">
        <f>SUMIF('Tribunal Salida'!#REF!,$A46,'Tribunal Salida'!C$15:C$53)</f>
        <v>#REF!</v>
      </c>
      <c r="C46" s="6" t="e">
        <f>SUMIF('Tribunal Salida'!#REF!,$A46,'Tribunal Salida'!D$15:D$53)</f>
        <v>#REF!</v>
      </c>
      <c r="D46" s="6" t="e">
        <f>SUMIF('Tribunal Salida'!#REF!,$A46,'Tribunal Salida'!E$15:E$53)</f>
        <v>#REF!</v>
      </c>
      <c r="E46" s="6" t="e">
        <f>SUMIF('Tribunal Salida'!#REF!,$A46,'Tribunal Salida'!F$15:F$53)</f>
        <v>#REF!</v>
      </c>
      <c r="F46" s="6" t="e">
        <f>SUMIF('Tribunal Salida'!#REF!,$A46,'Tribunal Salida'!G$15:G$53)</f>
        <v>#REF!</v>
      </c>
      <c r="G46" s="6" t="e">
        <f>SUMIF('Tribunal Salida'!#REF!,$A46,'Tribunal Salida'!H$15:H$53)</f>
        <v>#REF!</v>
      </c>
      <c r="H46" s="6" t="e">
        <f>SUMIF('Tribunal Salida'!#REF!,$A46,'Tribunal Salida'!I$15:I$53)</f>
        <v>#REF!</v>
      </c>
      <c r="I46" s="6" t="e">
        <f>SUMIF('Tribunal Salida'!#REF!,$A46,'Tribunal Salida'!J$15:J$53)</f>
        <v>#REF!</v>
      </c>
      <c r="J46" s="6" t="e">
        <f>SUMIF('Tribunal Salida'!#REF!,$A46,'Tribunal Salida'!K$15:K$53)</f>
        <v>#REF!</v>
      </c>
      <c r="K46" s="6" t="e">
        <f>SUMIF('Tribunal Salida'!#REF!,$A46,'Tribunal Salida'!L$15:L$53)</f>
        <v>#REF!</v>
      </c>
      <c r="L46" s="7" t="e">
        <f t="shared" si="0"/>
        <v>#REF!</v>
      </c>
    </row>
    <row r="47" spans="1:12" ht="35.25" customHeight="1" thickBot="1">
      <c r="A47" s="3" t="s">
        <v>26</v>
      </c>
      <c r="B47" s="4" t="e">
        <f t="shared" ref="B47" si="1">SUM(B12:B46)</f>
        <v>#REF!</v>
      </c>
      <c r="C47" s="4" t="e">
        <f t="shared" ref="C47:L47" si="2">SUM(C12:C46)</f>
        <v>#REF!</v>
      </c>
      <c r="D47" s="4" t="e">
        <f t="shared" si="2"/>
        <v>#REF!</v>
      </c>
      <c r="E47" s="4" t="e">
        <f t="shared" si="2"/>
        <v>#REF!</v>
      </c>
      <c r="F47" s="4" t="e">
        <f t="shared" si="2"/>
        <v>#REF!</v>
      </c>
      <c r="G47" s="4" t="e">
        <f t="shared" si="2"/>
        <v>#REF!</v>
      </c>
      <c r="H47" s="4" t="e">
        <f t="shared" si="2"/>
        <v>#REF!</v>
      </c>
      <c r="I47" s="4" t="e">
        <f t="shared" si="2"/>
        <v>#REF!</v>
      </c>
      <c r="J47" s="4" t="e">
        <f t="shared" si="2"/>
        <v>#REF!</v>
      </c>
      <c r="K47" s="4" t="e">
        <f t="shared" si="2"/>
        <v>#REF!</v>
      </c>
      <c r="L47" s="4" t="e">
        <f t="shared" si="2"/>
        <v>#REF!</v>
      </c>
    </row>
    <row r="48" spans="1:12" s="16" customFormat="1" ht="12.75" customHeight="1">
      <c r="A48" s="55" t="str">
        <f>'Tribunal Salida'!A55</f>
        <v>Nota:  Cifras de carácter preliminar, sujetas a verificación.</v>
      </c>
      <c r="B48" s="55"/>
      <c r="C48" s="55"/>
      <c r="D48" s="55"/>
      <c r="E48" s="55"/>
      <c r="F48" s="55"/>
      <c r="G48" s="55"/>
    </row>
    <row r="49" spans="1:7" s="19" customFormat="1" ht="12.75" customHeight="1">
      <c r="A49" s="55" t="s">
        <v>80</v>
      </c>
      <c r="B49" s="56"/>
      <c r="C49" s="56"/>
      <c r="D49" s="54"/>
      <c r="E49" s="16"/>
      <c r="F49" s="16"/>
      <c r="G49" s="16"/>
    </row>
    <row r="50" spans="1:7" ht="13.9">
      <c r="A50" s="55" t="s">
        <v>72</v>
      </c>
      <c r="B50" s="20"/>
      <c r="C50" s="20"/>
      <c r="D50" s="20"/>
      <c r="E50" s="20"/>
      <c r="F50" s="20"/>
      <c r="G50" s="20"/>
    </row>
  </sheetData>
  <mergeCells count="2">
    <mergeCell ref="A10:A11"/>
    <mergeCell ref="B10:L10"/>
  </mergeCells>
  <pageMargins left="0.49" right="0.55000000000000004" top="0.32" bottom="0.38" header="0.21" footer="0.25"/>
  <pageSetup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0"/>
  <sheetViews>
    <sheetView workbookViewId="0">
      <selection activeCell="A15" sqref="A15"/>
    </sheetView>
  </sheetViews>
  <sheetFormatPr defaultColWidth="11.42578125" defaultRowHeight="13.15"/>
  <cols>
    <col min="1" max="1" width="34" style="8" customWidth="1"/>
    <col min="2" max="2" width="10.7109375" style="8" customWidth="1"/>
    <col min="3" max="3" width="15.140625" style="8" customWidth="1"/>
    <col min="4" max="4" width="10.140625" style="8" customWidth="1"/>
    <col min="5" max="5" width="11.5703125" style="8" customWidth="1"/>
    <col min="6" max="6" width="12.140625" style="8" customWidth="1"/>
    <col min="7" max="7" width="15" style="8" customWidth="1"/>
    <col min="8" max="10" width="11.42578125" style="8"/>
    <col min="11" max="11" width="8.7109375" style="8" customWidth="1"/>
    <col min="12" max="12" width="10.42578125" style="8" customWidth="1"/>
    <col min="13" max="16384" width="11.42578125" style="8"/>
  </cols>
  <sheetData>
    <row r="1" spans="1:12">
      <c r="D1" s="9"/>
    </row>
    <row r="2" spans="1:12" ht="13.9">
      <c r="A2" s="10"/>
      <c r="B2" s="10"/>
      <c r="C2" s="10"/>
      <c r="D2" s="9"/>
    </row>
    <row r="3" spans="1:12" ht="13.9">
      <c r="A3" s="10"/>
      <c r="B3" s="10"/>
      <c r="C3" s="10"/>
      <c r="D3" s="9"/>
    </row>
    <row r="4" spans="1:12" ht="13.9">
      <c r="A4" s="10"/>
      <c r="B4" s="10"/>
      <c r="C4" s="10"/>
      <c r="D4" s="9"/>
    </row>
    <row r="5" spans="1:12" ht="18.75" customHeight="1">
      <c r="A5" s="10" t="str">
        <f>'Tribunal Salida'!A6</f>
        <v xml:space="preserve">JURISDICCIÓN DE NIÑOS, NIÑAS Y ADOLESCENTES: PRIMERA INSTANCIA </v>
      </c>
      <c r="B5" s="10"/>
      <c r="C5" s="10"/>
      <c r="D5" s="9"/>
    </row>
    <row r="6" spans="1:12" ht="21.75" customHeight="1">
      <c r="A6" s="11" t="str">
        <f>'Tribunal Salida'!A7</f>
        <v>SALIDA DE LOS ASUNTOS EN ATRIBUCIONES PENALES</v>
      </c>
      <c r="B6" s="11"/>
      <c r="C6" s="11"/>
      <c r="D6" s="12"/>
    </row>
    <row r="7" spans="1:12" ht="21.75" customHeight="1">
      <c r="A7" s="13" t="str">
        <f>'Tribunal Salida'!A8</f>
        <v>Enero-Septiembre 2021</v>
      </c>
      <c r="B7" s="13"/>
      <c r="C7" s="13"/>
      <c r="D7" s="17"/>
    </row>
    <row r="8" spans="1:12" ht="21.75" customHeight="1">
      <c r="A8" s="14"/>
      <c r="B8" s="14"/>
      <c r="C8" s="14"/>
      <c r="D8" s="14"/>
    </row>
    <row r="9" spans="1:12" ht="19.5" customHeight="1" thickBot="1">
      <c r="A9" s="82" t="s">
        <v>81</v>
      </c>
      <c r="B9" s="82"/>
      <c r="C9" s="82"/>
      <c r="D9" s="82"/>
    </row>
    <row r="10" spans="1:12" ht="19.5" customHeight="1" thickBot="1">
      <c r="A10" s="83" t="s">
        <v>82</v>
      </c>
      <c r="B10" s="69" t="s">
        <v>15</v>
      </c>
      <c r="C10" s="70"/>
      <c r="D10" s="70"/>
      <c r="E10" s="70"/>
      <c r="F10" s="70"/>
      <c r="G10" s="70"/>
      <c r="H10" s="70"/>
      <c r="I10" s="70"/>
      <c r="J10" s="70"/>
      <c r="K10" s="70"/>
      <c r="L10" s="71"/>
    </row>
    <row r="11" spans="1:12" ht="40.5" customHeight="1" thickBot="1">
      <c r="A11" s="84"/>
      <c r="B11" s="53" t="s">
        <v>16</v>
      </c>
      <c r="C11" s="53" t="s">
        <v>76</v>
      </c>
      <c r="D11" s="53" t="s">
        <v>18</v>
      </c>
      <c r="E11" s="53" t="s">
        <v>19</v>
      </c>
      <c r="F11" s="53" t="s">
        <v>20</v>
      </c>
      <c r="G11" s="53" t="s">
        <v>21</v>
      </c>
      <c r="H11" s="53" t="s">
        <v>22</v>
      </c>
      <c r="I11" s="53" t="s">
        <v>23</v>
      </c>
      <c r="J11" s="53" t="s">
        <v>24</v>
      </c>
      <c r="K11" s="53" t="s">
        <v>25</v>
      </c>
      <c r="L11" s="2" t="s">
        <v>26</v>
      </c>
    </row>
    <row r="12" spans="1:12" ht="18.75" customHeight="1" thickBot="1">
      <c r="A12" s="15" t="s">
        <v>77</v>
      </c>
      <c r="B12" s="6" t="e">
        <f>SUMIF('Tribunal Salida'!#REF!,$A12,'Tribunal Salida'!C$15:C$53)</f>
        <v>#REF!</v>
      </c>
      <c r="C12" s="6" t="e">
        <f>SUMIF('Tribunal Salida'!#REF!,$A12,'Tribunal Salida'!D$15:D$53)</f>
        <v>#REF!</v>
      </c>
      <c r="D12" s="6" t="e">
        <f>SUMIF('Tribunal Salida'!#REF!,$A12,'Tribunal Salida'!E$15:E$53)</f>
        <v>#REF!</v>
      </c>
      <c r="E12" s="6" t="e">
        <f>SUMIF('Tribunal Salida'!#REF!,$A12,'Tribunal Salida'!F$15:F$53)</f>
        <v>#REF!</v>
      </c>
      <c r="F12" s="6" t="e">
        <f>SUMIF('Tribunal Salida'!#REF!,$A12,'Tribunal Salida'!G$15:G$53)</f>
        <v>#REF!</v>
      </c>
      <c r="G12" s="6" t="e">
        <f>SUMIF('Tribunal Salida'!#REF!,$A12,'Tribunal Salida'!H$15:H$53)</f>
        <v>#REF!</v>
      </c>
      <c r="H12" s="6" t="e">
        <f>SUMIF('Tribunal Salida'!#REF!,$A12,'Tribunal Salida'!I$15:I$53)</f>
        <v>#REF!</v>
      </c>
      <c r="I12" s="6" t="e">
        <f>SUMIF('Tribunal Salida'!#REF!,$A12,'Tribunal Salida'!J$15:J$53)</f>
        <v>#REF!</v>
      </c>
      <c r="J12" s="6" t="e">
        <f>SUMIF('Tribunal Salida'!#REF!,$A12,'Tribunal Salida'!K$15:K$53)</f>
        <v>#REF!</v>
      </c>
      <c r="K12" s="6" t="e">
        <f>SUMIF('Tribunal Salida'!#REF!,$A12,'Tribunal Salida'!L$15:L$53)</f>
        <v>#REF!</v>
      </c>
      <c r="L12" s="6" t="e">
        <f>SUM(B12:K12)</f>
        <v>#REF!</v>
      </c>
    </row>
    <row r="13" spans="1:12" ht="18.75" customHeight="1" thickBot="1">
      <c r="A13" s="15" t="s">
        <v>31</v>
      </c>
      <c r="B13" s="6" t="e">
        <f>SUMIF('Tribunal Salida'!#REF!,$A13,'Tribunal Salida'!C$15:C$53)</f>
        <v>#REF!</v>
      </c>
      <c r="C13" s="6" t="e">
        <f>SUMIF('Tribunal Salida'!#REF!,$A13,'Tribunal Salida'!D$15:D$53)</f>
        <v>#REF!</v>
      </c>
      <c r="D13" s="6" t="e">
        <f>SUMIF('Tribunal Salida'!#REF!,$A13,'Tribunal Salida'!E$15:E$53)</f>
        <v>#REF!</v>
      </c>
      <c r="E13" s="6" t="e">
        <f>SUMIF('Tribunal Salida'!#REF!,$A13,'Tribunal Salida'!F$15:F$53)</f>
        <v>#REF!</v>
      </c>
      <c r="F13" s="6" t="e">
        <f>SUMIF('Tribunal Salida'!#REF!,$A13,'Tribunal Salida'!G$15:G$53)</f>
        <v>#REF!</v>
      </c>
      <c r="G13" s="6" t="e">
        <f>SUMIF('Tribunal Salida'!#REF!,$A13,'Tribunal Salida'!H$15:H$53)</f>
        <v>#REF!</v>
      </c>
      <c r="H13" s="6" t="e">
        <f>SUMIF('Tribunal Salida'!#REF!,$A13,'Tribunal Salida'!I$15:I$53)</f>
        <v>#REF!</v>
      </c>
      <c r="I13" s="6" t="e">
        <f>SUMIF('Tribunal Salida'!#REF!,$A13,'Tribunal Salida'!J$15:J$53)</f>
        <v>#REF!</v>
      </c>
      <c r="J13" s="6" t="e">
        <f>SUMIF('Tribunal Salida'!#REF!,$A13,'Tribunal Salida'!K$15:K$53)</f>
        <v>#REF!</v>
      </c>
      <c r="K13" s="6" t="e">
        <f>SUMIF('Tribunal Salida'!#REF!,$A13,'Tribunal Salida'!L$15:L$53)</f>
        <v>#REF!</v>
      </c>
      <c r="L13" s="6" t="e">
        <f t="shared" ref="L13:L22" si="0">SUM(B13:K13)</f>
        <v>#REF!</v>
      </c>
    </row>
    <row r="14" spans="1:12" ht="18.75" customHeight="1" thickBot="1">
      <c r="A14" s="15" t="s">
        <v>35</v>
      </c>
      <c r="B14" s="6" t="e">
        <f>SUMIF('Tribunal Salida'!#REF!,$A14,'Tribunal Salida'!C$15:C$53)</f>
        <v>#REF!</v>
      </c>
      <c r="C14" s="6" t="e">
        <f>SUMIF('Tribunal Salida'!#REF!,$A14,'Tribunal Salida'!D$15:D$53)</f>
        <v>#REF!</v>
      </c>
      <c r="D14" s="6" t="e">
        <f>SUMIF('Tribunal Salida'!#REF!,$A14,'Tribunal Salida'!E$15:E$53)</f>
        <v>#REF!</v>
      </c>
      <c r="E14" s="6" t="e">
        <f>SUMIF('Tribunal Salida'!#REF!,$A14,'Tribunal Salida'!F$15:F$53)</f>
        <v>#REF!</v>
      </c>
      <c r="F14" s="6" t="e">
        <f>SUMIF('Tribunal Salida'!#REF!,$A14,'Tribunal Salida'!G$15:G$53)</f>
        <v>#REF!</v>
      </c>
      <c r="G14" s="6" t="e">
        <f>SUMIF('Tribunal Salida'!#REF!,$A14,'Tribunal Salida'!H$15:H$53)</f>
        <v>#REF!</v>
      </c>
      <c r="H14" s="6" t="e">
        <f>SUMIF('Tribunal Salida'!#REF!,$A14,'Tribunal Salida'!I$15:I$53)</f>
        <v>#REF!</v>
      </c>
      <c r="I14" s="6" t="e">
        <f>SUMIF('Tribunal Salida'!#REF!,$A14,'Tribunal Salida'!J$15:J$53)</f>
        <v>#REF!</v>
      </c>
      <c r="J14" s="6" t="e">
        <f>SUMIF('Tribunal Salida'!#REF!,$A14,'Tribunal Salida'!K$15:K$53)</f>
        <v>#REF!</v>
      </c>
      <c r="K14" s="6" t="e">
        <f>SUMIF('Tribunal Salida'!#REF!,$A14,'Tribunal Salida'!L$15:L$53)</f>
        <v>#REF!</v>
      </c>
      <c r="L14" s="6" t="e">
        <f t="shared" si="0"/>
        <v>#REF!</v>
      </c>
    </row>
    <row r="15" spans="1:12" ht="18.75" customHeight="1" thickBot="1">
      <c r="A15" s="15" t="s">
        <v>37</v>
      </c>
      <c r="B15" s="6" t="e">
        <f>SUMIF('Tribunal Salida'!#REF!,$A15,'Tribunal Salida'!C$15:C$53)</f>
        <v>#REF!</v>
      </c>
      <c r="C15" s="6" t="e">
        <f>SUMIF('Tribunal Salida'!#REF!,$A15,'Tribunal Salida'!D$15:D$53)</f>
        <v>#REF!</v>
      </c>
      <c r="D15" s="6" t="e">
        <f>SUMIF('Tribunal Salida'!#REF!,$A15,'Tribunal Salida'!E$15:E$53)</f>
        <v>#REF!</v>
      </c>
      <c r="E15" s="6" t="e">
        <f>SUMIF('Tribunal Salida'!#REF!,$A15,'Tribunal Salida'!F$15:F$53)</f>
        <v>#REF!</v>
      </c>
      <c r="F15" s="6" t="e">
        <f>SUMIF('Tribunal Salida'!#REF!,$A15,'Tribunal Salida'!G$15:G$53)</f>
        <v>#REF!</v>
      </c>
      <c r="G15" s="6" t="e">
        <f>SUMIF('Tribunal Salida'!#REF!,$A15,'Tribunal Salida'!H$15:H$53)</f>
        <v>#REF!</v>
      </c>
      <c r="H15" s="6" t="e">
        <f>SUMIF('Tribunal Salida'!#REF!,$A15,'Tribunal Salida'!I$15:I$53)</f>
        <v>#REF!</v>
      </c>
      <c r="I15" s="6" t="e">
        <f>SUMIF('Tribunal Salida'!#REF!,$A15,'Tribunal Salida'!J$15:J$53)</f>
        <v>#REF!</v>
      </c>
      <c r="J15" s="6" t="e">
        <f>SUMIF('Tribunal Salida'!#REF!,$A15,'Tribunal Salida'!K$15:K$53)</f>
        <v>#REF!</v>
      </c>
      <c r="K15" s="6" t="e">
        <f>SUMIF('Tribunal Salida'!#REF!,$A15,'Tribunal Salida'!L$15:L$53)</f>
        <v>#REF!</v>
      </c>
      <c r="L15" s="6" t="e">
        <f t="shared" si="0"/>
        <v>#REF!</v>
      </c>
    </row>
    <row r="16" spans="1:12" ht="18.75" customHeight="1" thickBot="1">
      <c r="A16" s="15" t="s">
        <v>38</v>
      </c>
      <c r="B16" s="6" t="e">
        <f>SUMIF('Tribunal Salida'!#REF!,$A16,'Tribunal Salida'!C$15:C$53)</f>
        <v>#REF!</v>
      </c>
      <c r="C16" s="6" t="e">
        <f>SUMIF('Tribunal Salida'!#REF!,$A16,'Tribunal Salida'!D$15:D$53)</f>
        <v>#REF!</v>
      </c>
      <c r="D16" s="6" t="e">
        <f>SUMIF('Tribunal Salida'!#REF!,$A16,'Tribunal Salida'!E$15:E$53)</f>
        <v>#REF!</v>
      </c>
      <c r="E16" s="6" t="e">
        <f>SUMIF('Tribunal Salida'!#REF!,$A16,'Tribunal Salida'!F$15:F$53)</f>
        <v>#REF!</v>
      </c>
      <c r="F16" s="6" t="e">
        <f>SUMIF('Tribunal Salida'!#REF!,$A16,'Tribunal Salida'!G$15:G$53)</f>
        <v>#REF!</v>
      </c>
      <c r="G16" s="6" t="e">
        <f>SUMIF('Tribunal Salida'!#REF!,$A16,'Tribunal Salida'!H$15:H$53)</f>
        <v>#REF!</v>
      </c>
      <c r="H16" s="6" t="e">
        <f>SUMIF('Tribunal Salida'!#REF!,$A16,'Tribunal Salida'!I$15:I$53)</f>
        <v>#REF!</v>
      </c>
      <c r="I16" s="6" t="e">
        <f>SUMIF('Tribunal Salida'!#REF!,$A16,'Tribunal Salida'!J$15:J$53)</f>
        <v>#REF!</v>
      </c>
      <c r="J16" s="6" t="e">
        <f>SUMIF('Tribunal Salida'!#REF!,$A16,'Tribunal Salida'!K$15:K$53)</f>
        <v>#REF!</v>
      </c>
      <c r="K16" s="6" t="e">
        <f>SUMIF('Tribunal Salida'!#REF!,$A16,'Tribunal Salida'!L$15:L$53)</f>
        <v>#REF!</v>
      </c>
      <c r="L16" s="6" t="e">
        <f t="shared" si="0"/>
        <v>#REF!</v>
      </c>
    </row>
    <row r="17" spans="1:12" ht="18.75" customHeight="1" thickBot="1">
      <c r="A17" s="15" t="s">
        <v>83</v>
      </c>
      <c r="B17" s="6" t="e">
        <f>SUMIF('Tribunal Salida'!#REF!,$A17,'Tribunal Salida'!C$15:C$53)</f>
        <v>#REF!</v>
      </c>
      <c r="C17" s="6" t="e">
        <f>SUMIF('Tribunal Salida'!#REF!,$A17,'Tribunal Salida'!D$15:D$53)</f>
        <v>#REF!</v>
      </c>
      <c r="D17" s="6" t="e">
        <f>SUMIF('Tribunal Salida'!#REF!,$A17,'Tribunal Salida'!E$15:E$53)</f>
        <v>#REF!</v>
      </c>
      <c r="E17" s="6" t="e">
        <f>SUMIF('Tribunal Salida'!#REF!,$A17,'Tribunal Salida'!F$15:F$53)</f>
        <v>#REF!</v>
      </c>
      <c r="F17" s="6" t="e">
        <f>SUMIF('Tribunal Salida'!#REF!,$A17,'Tribunal Salida'!G$15:G$53)</f>
        <v>#REF!</v>
      </c>
      <c r="G17" s="6" t="e">
        <f>SUMIF('Tribunal Salida'!#REF!,$A17,'Tribunal Salida'!H$15:H$53)</f>
        <v>#REF!</v>
      </c>
      <c r="H17" s="6" t="e">
        <f>SUMIF('Tribunal Salida'!#REF!,$A17,'Tribunal Salida'!I$15:I$53)</f>
        <v>#REF!</v>
      </c>
      <c r="I17" s="6" t="e">
        <f>SUMIF('Tribunal Salida'!#REF!,$A17,'Tribunal Salida'!J$15:J$53)</f>
        <v>#REF!</v>
      </c>
      <c r="J17" s="6" t="e">
        <f>SUMIF('Tribunal Salida'!#REF!,$A17,'Tribunal Salida'!K$15:K$53)</f>
        <v>#REF!</v>
      </c>
      <c r="K17" s="6" t="e">
        <f>SUMIF('Tribunal Salida'!#REF!,$A17,'Tribunal Salida'!L$15:L$53)</f>
        <v>#REF!</v>
      </c>
      <c r="L17" s="6" t="e">
        <f t="shared" si="0"/>
        <v>#REF!</v>
      </c>
    </row>
    <row r="18" spans="1:12" ht="18.75" customHeight="1" thickBot="1">
      <c r="A18" s="15" t="s">
        <v>49</v>
      </c>
      <c r="B18" s="6" t="e">
        <f>SUMIF('Tribunal Salida'!#REF!,$A18,'Tribunal Salida'!C$15:C$53)</f>
        <v>#REF!</v>
      </c>
      <c r="C18" s="6" t="e">
        <f>SUMIF('Tribunal Salida'!#REF!,$A18,'Tribunal Salida'!D$15:D$53)</f>
        <v>#REF!</v>
      </c>
      <c r="D18" s="6" t="e">
        <f>SUMIF('Tribunal Salida'!#REF!,$A18,'Tribunal Salida'!E$15:E$53)</f>
        <v>#REF!</v>
      </c>
      <c r="E18" s="6" t="e">
        <f>SUMIF('Tribunal Salida'!#REF!,$A18,'Tribunal Salida'!F$15:F$53)</f>
        <v>#REF!</v>
      </c>
      <c r="F18" s="6" t="e">
        <f>SUMIF('Tribunal Salida'!#REF!,$A18,'Tribunal Salida'!G$15:G$53)</f>
        <v>#REF!</v>
      </c>
      <c r="G18" s="6" t="e">
        <f>SUMIF('Tribunal Salida'!#REF!,$A18,'Tribunal Salida'!H$15:H$53)</f>
        <v>#REF!</v>
      </c>
      <c r="H18" s="6" t="e">
        <f>SUMIF('Tribunal Salida'!#REF!,$A18,'Tribunal Salida'!I$15:I$53)</f>
        <v>#REF!</v>
      </c>
      <c r="I18" s="6" t="e">
        <f>SUMIF('Tribunal Salida'!#REF!,$A18,'Tribunal Salida'!J$15:J$53)</f>
        <v>#REF!</v>
      </c>
      <c r="J18" s="6" t="e">
        <f>SUMIF('Tribunal Salida'!#REF!,$A18,'Tribunal Salida'!K$15:K$53)</f>
        <v>#REF!</v>
      </c>
      <c r="K18" s="6" t="e">
        <f>SUMIF('Tribunal Salida'!#REF!,$A18,'Tribunal Salida'!L$15:L$53)</f>
        <v>#REF!</v>
      </c>
      <c r="L18" s="6" t="e">
        <f t="shared" si="0"/>
        <v>#REF!</v>
      </c>
    </row>
    <row r="19" spans="1:12" ht="18.75" customHeight="1" thickBot="1">
      <c r="A19" s="15" t="s">
        <v>54</v>
      </c>
      <c r="B19" s="6" t="e">
        <f>SUMIF('Tribunal Salida'!#REF!,$A19,'Tribunal Salida'!C$15:C$53)</f>
        <v>#REF!</v>
      </c>
      <c r="C19" s="6" t="e">
        <f>SUMIF('Tribunal Salida'!#REF!,$A19,'Tribunal Salida'!D$15:D$53)</f>
        <v>#REF!</v>
      </c>
      <c r="D19" s="6" t="e">
        <f>SUMIF('Tribunal Salida'!#REF!,$A19,'Tribunal Salida'!E$15:E$53)</f>
        <v>#REF!</v>
      </c>
      <c r="E19" s="6" t="e">
        <f>SUMIF('Tribunal Salida'!#REF!,$A19,'Tribunal Salida'!F$15:F$53)</f>
        <v>#REF!</v>
      </c>
      <c r="F19" s="6" t="e">
        <f>SUMIF('Tribunal Salida'!#REF!,$A19,'Tribunal Salida'!G$15:G$53)</f>
        <v>#REF!</v>
      </c>
      <c r="G19" s="6" t="e">
        <f>SUMIF('Tribunal Salida'!#REF!,$A19,'Tribunal Salida'!H$15:H$53)</f>
        <v>#REF!</v>
      </c>
      <c r="H19" s="6" t="e">
        <f>SUMIF('Tribunal Salida'!#REF!,$A19,'Tribunal Salida'!I$15:I$53)</f>
        <v>#REF!</v>
      </c>
      <c r="I19" s="6" t="e">
        <f>SUMIF('Tribunal Salida'!#REF!,$A19,'Tribunal Salida'!J$15:J$53)</f>
        <v>#REF!</v>
      </c>
      <c r="J19" s="6" t="e">
        <f>SUMIF('Tribunal Salida'!#REF!,$A19,'Tribunal Salida'!K$15:K$53)</f>
        <v>#REF!</v>
      </c>
      <c r="K19" s="6" t="e">
        <f>SUMIF('Tribunal Salida'!#REF!,$A19,'Tribunal Salida'!L$15:L$53)</f>
        <v>#REF!</v>
      </c>
      <c r="L19" s="6" t="e">
        <f t="shared" si="0"/>
        <v>#REF!</v>
      </c>
    </row>
    <row r="20" spans="1:12" ht="18.75" customHeight="1" thickBot="1">
      <c r="A20" s="15" t="s">
        <v>59</v>
      </c>
      <c r="B20" s="6" t="e">
        <f>SUMIF('Tribunal Salida'!#REF!,$A20,'Tribunal Salida'!C$15:C$53)</f>
        <v>#REF!</v>
      </c>
      <c r="C20" s="6" t="e">
        <f>SUMIF('Tribunal Salida'!#REF!,$A20,'Tribunal Salida'!D$15:D$53)</f>
        <v>#REF!</v>
      </c>
      <c r="D20" s="6" t="e">
        <f>SUMIF('Tribunal Salida'!#REF!,$A20,'Tribunal Salida'!E$15:E$53)</f>
        <v>#REF!</v>
      </c>
      <c r="E20" s="6" t="e">
        <f>SUMIF('Tribunal Salida'!#REF!,$A20,'Tribunal Salida'!F$15:F$53)</f>
        <v>#REF!</v>
      </c>
      <c r="F20" s="6" t="e">
        <f>SUMIF('Tribunal Salida'!#REF!,$A20,'Tribunal Salida'!G$15:G$53)</f>
        <v>#REF!</v>
      </c>
      <c r="G20" s="6" t="e">
        <f>SUMIF('Tribunal Salida'!#REF!,$A20,'Tribunal Salida'!H$15:H$53)</f>
        <v>#REF!</v>
      </c>
      <c r="H20" s="6" t="e">
        <f>SUMIF('Tribunal Salida'!#REF!,$A20,'Tribunal Salida'!I$15:I$53)</f>
        <v>#REF!</v>
      </c>
      <c r="I20" s="6" t="e">
        <f>SUMIF('Tribunal Salida'!#REF!,$A20,'Tribunal Salida'!J$15:J$53)</f>
        <v>#REF!</v>
      </c>
      <c r="J20" s="6" t="e">
        <f>SUMIF('Tribunal Salida'!#REF!,$A20,'Tribunal Salida'!K$15:K$53)</f>
        <v>#REF!</v>
      </c>
      <c r="K20" s="6" t="e">
        <f>SUMIF('Tribunal Salida'!#REF!,$A20,'Tribunal Salida'!L$15:L$53)</f>
        <v>#REF!</v>
      </c>
      <c r="L20" s="6" t="e">
        <f t="shared" si="0"/>
        <v>#REF!</v>
      </c>
    </row>
    <row r="21" spans="1:12" ht="18.75" customHeight="1" thickBot="1">
      <c r="A21" s="15" t="s">
        <v>84</v>
      </c>
      <c r="B21" s="6" t="e">
        <f>SUMIF('Tribunal Salida'!#REF!,$A21,'Tribunal Salida'!C$15:C$53)</f>
        <v>#REF!</v>
      </c>
      <c r="C21" s="6" t="e">
        <f>SUMIF('Tribunal Salida'!#REF!,$A21,'Tribunal Salida'!D$15:D$53)</f>
        <v>#REF!</v>
      </c>
      <c r="D21" s="6" t="e">
        <f>SUMIF('Tribunal Salida'!#REF!,$A21,'Tribunal Salida'!E$15:E$53)</f>
        <v>#REF!</v>
      </c>
      <c r="E21" s="6" t="e">
        <f>SUMIF('Tribunal Salida'!#REF!,$A21,'Tribunal Salida'!F$15:F$53)</f>
        <v>#REF!</v>
      </c>
      <c r="F21" s="6" t="e">
        <f>SUMIF('Tribunal Salida'!#REF!,$A21,'Tribunal Salida'!G$15:G$53)</f>
        <v>#REF!</v>
      </c>
      <c r="G21" s="6" t="e">
        <f>SUMIF('Tribunal Salida'!#REF!,$A21,'Tribunal Salida'!H$15:H$53)</f>
        <v>#REF!</v>
      </c>
      <c r="H21" s="6" t="e">
        <f>SUMIF('Tribunal Salida'!#REF!,$A21,'Tribunal Salida'!I$15:I$53)</f>
        <v>#REF!</v>
      </c>
      <c r="I21" s="6" t="e">
        <f>SUMIF('Tribunal Salida'!#REF!,$A21,'Tribunal Salida'!J$15:J$53)</f>
        <v>#REF!</v>
      </c>
      <c r="J21" s="6" t="e">
        <f>SUMIF('Tribunal Salida'!#REF!,$A21,'Tribunal Salida'!K$15:K$53)</f>
        <v>#REF!</v>
      </c>
      <c r="K21" s="6" t="e">
        <f>SUMIF('Tribunal Salida'!#REF!,$A21,'Tribunal Salida'!L$15:L$53)</f>
        <v>#REF!</v>
      </c>
      <c r="L21" s="6" t="e">
        <f t="shared" si="0"/>
        <v>#REF!</v>
      </c>
    </row>
    <row r="22" spans="1:12" ht="18.75" customHeight="1" thickBot="1">
      <c r="A22" s="15" t="s">
        <v>67</v>
      </c>
      <c r="B22" s="6" t="e">
        <f>SUMIF('Tribunal Salida'!#REF!,$A22,'Tribunal Salida'!C$15:C$53)</f>
        <v>#REF!</v>
      </c>
      <c r="C22" s="6" t="e">
        <f>SUMIF('Tribunal Salida'!#REF!,$A22,'Tribunal Salida'!D$15:D$53)</f>
        <v>#REF!</v>
      </c>
      <c r="D22" s="6" t="e">
        <f>SUMIF('Tribunal Salida'!#REF!,$A22,'Tribunal Salida'!E$15:E$53)</f>
        <v>#REF!</v>
      </c>
      <c r="E22" s="6" t="e">
        <f>SUMIF('Tribunal Salida'!#REF!,$A22,'Tribunal Salida'!F$15:F$53)</f>
        <v>#REF!</v>
      </c>
      <c r="F22" s="6" t="e">
        <f>SUMIF('Tribunal Salida'!#REF!,$A22,'Tribunal Salida'!G$15:G$53)</f>
        <v>#REF!</v>
      </c>
      <c r="G22" s="6" t="e">
        <f>SUMIF('Tribunal Salida'!#REF!,$A22,'Tribunal Salida'!H$15:H$53)</f>
        <v>#REF!</v>
      </c>
      <c r="H22" s="6" t="e">
        <f>SUMIF('Tribunal Salida'!#REF!,$A22,'Tribunal Salida'!I$15:I$53)</f>
        <v>#REF!</v>
      </c>
      <c r="I22" s="6" t="e">
        <f>SUMIF('Tribunal Salida'!#REF!,$A22,'Tribunal Salida'!J$15:J$53)</f>
        <v>#REF!</v>
      </c>
      <c r="J22" s="6" t="e">
        <f>SUMIF('Tribunal Salida'!#REF!,$A22,'Tribunal Salida'!K$15:K$53)</f>
        <v>#REF!</v>
      </c>
      <c r="K22" s="6" t="e">
        <f>SUMIF('Tribunal Salida'!#REF!,$A22,'Tribunal Salida'!L$15:L$53)</f>
        <v>#REF!</v>
      </c>
      <c r="L22" s="6" t="e">
        <f t="shared" si="0"/>
        <v>#REF!</v>
      </c>
    </row>
    <row r="23" spans="1:12" ht="33.75" customHeight="1" thickBot="1">
      <c r="A23" s="35" t="s">
        <v>85</v>
      </c>
      <c r="B23" s="35" t="e">
        <f t="shared" ref="B23:K23" si="1">SUM(B12:B22)</f>
        <v>#REF!</v>
      </c>
      <c r="C23" s="35" t="e">
        <f t="shared" si="1"/>
        <v>#REF!</v>
      </c>
      <c r="D23" s="35" t="e">
        <f t="shared" si="1"/>
        <v>#REF!</v>
      </c>
      <c r="E23" s="35" t="e">
        <f t="shared" si="1"/>
        <v>#REF!</v>
      </c>
      <c r="F23" s="35" t="e">
        <f t="shared" si="1"/>
        <v>#REF!</v>
      </c>
      <c r="G23" s="35" t="e">
        <f t="shared" si="1"/>
        <v>#REF!</v>
      </c>
      <c r="H23" s="35" t="e">
        <f t="shared" si="1"/>
        <v>#REF!</v>
      </c>
      <c r="I23" s="35" t="e">
        <f t="shared" si="1"/>
        <v>#REF!</v>
      </c>
      <c r="J23" s="35" t="e">
        <f t="shared" si="1"/>
        <v>#REF!</v>
      </c>
      <c r="K23" s="35" t="e">
        <f t="shared" si="1"/>
        <v>#REF!</v>
      </c>
      <c r="L23" s="35" t="e">
        <f>SUM(L12:L22)</f>
        <v>#REF!</v>
      </c>
    </row>
    <row r="24" spans="1:12" s="19" customFormat="1" ht="12.75" customHeight="1">
      <c r="A24" s="55" t="s">
        <v>72</v>
      </c>
      <c r="B24" s="56"/>
      <c r="C24" s="56"/>
      <c r="D24" s="21"/>
      <c r="E24" s="16"/>
      <c r="F24" s="16"/>
      <c r="G24" s="16"/>
    </row>
    <row r="25" spans="1:12" s="19" customFormat="1" ht="12.75" customHeight="1">
      <c r="A25" s="55" t="s">
        <v>70</v>
      </c>
      <c r="B25" s="56"/>
      <c r="C25" s="56"/>
      <c r="D25" s="54"/>
      <c r="E25" s="16"/>
      <c r="F25" s="16"/>
      <c r="G25" s="16"/>
    </row>
    <row r="26" spans="1:12" s="19" customFormat="1" ht="12.75" customHeight="1">
      <c r="A26" s="55" t="s">
        <v>80</v>
      </c>
      <c r="B26" s="56"/>
      <c r="C26" s="56"/>
      <c r="D26" s="54"/>
      <c r="E26" s="16"/>
      <c r="F26" s="16"/>
      <c r="G26" s="16"/>
    </row>
    <row r="27" spans="1:12" s="19" customFormat="1" ht="12.75" customHeight="1">
      <c r="A27" s="56"/>
      <c r="B27" s="56"/>
      <c r="C27" s="56"/>
      <c r="D27" s="54"/>
      <c r="E27" s="16"/>
      <c r="F27" s="16"/>
      <c r="G27" s="16"/>
    </row>
    <row r="28" spans="1:12" s="19" customFormat="1" ht="12">
      <c r="A28" s="18"/>
      <c r="B28" s="18"/>
      <c r="C28" s="18"/>
      <c r="D28" s="54"/>
    </row>
    <row r="29" spans="1:12" ht="13.9">
      <c r="A29" s="18"/>
      <c r="B29" s="18"/>
      <c r="C29" s="18"/>
    </row>
    <row r="30" spans="1:12" ht="13.9">
      <c r="A30" s="18"/>
      <c r="B30" s="18"/>
      <c r="C30" s="18"/>
    </row>
  </sheetData>
  <mergeCells count="3">
    <mergeCell ref="A9:D9"/>
    <mergeCell ref="A10:A11"/>
    <mergeCell ref="B10:L10"/>
  </mergeCells>
  <printOptions horizontalCentered="1"/>
  <pageMargins left="0.39370078740157483" right="0.39370078740157483" top="0.39370078740157483" bottom="0.39370078740157483" header="0" footer="0.82677165354330717"/>
  <pageSetup orientation="landscape" r:id="rId1"/>
  <headerFooter scaleWithDoc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40"/>
  <sheetViews>
    <sheetView topLeftCell="A20" workbookViewId="0">
      <selection activeCell="A2" sqref="A2:R40"/>
    </sheetView>
  </sheetViews>
  <sheetFormatPr defaultColWidth="11.42578125" defaultRowHeight="13.15"/>
  <cols>
    <col min="1" max="1" width="29.7109375" bestFit="1" customWidth="1"/>
    <col min="2" max="2" width="27.5703125" bestFit="1" customWidth="1"/>
    <col min="3" max="3" width="60" bestFit="1" customWidth="1"/>
    <col min="4" max="4" width="15" customWidth="1"/>
    <col min="5" max="5" width="14" customWidth="1"/>
    <col min="19" max="19" width="16" customWidth="1"/>
  </cols>
  <sheetData>
    <row r="1" spans="1:53">
      <c r="C1">
        <f t="shared" ref="C1:R1" si="0">COLUMN(C:C)-2</f>
        <v>1</v>
      </c>
      <c r="D1">
        <f t="shared" si="0"/>
        <v>2</v>
      </c>
      <c r="E1">
        <f t="shared" si="0"/>
        <v>3</v>
      </c>
      <c r="F1">
        <f t="shared" si="0"/>
        <v>4</v>
      </c>
      <c r="G1">
        <f t="shared" si="0"/>
        <v>5</v>
      </c>
      <c r="H1">
        <f t="shared" si="0"/>
        <v>6</v>
      </c>
      <c r="I1">
        <f t="shared" si="0"/>
        <v>7</v>
      </c>
      <c r="J1">
        <f t="shared" si="0"/>
        <v>8</v>
      </c>
      <c r="K1">
        <f t="shared" si="0"/>
        <v>9</v>
      </c>
      <c r="L1">
        <f t="shared" si="0"/>
        <v>10</v>
      </c>
      <c r="M1">
        <f t="shared" si="0"/>
        <v>11</v>
      </c>
      <c r="N1">
        <f t="shared" si="0"/>
        <v>12</v>
      </c>
      <c r="O1">
        <f t="shared" si="0"/>
        <v>13</v>
      </c>
      <c r="P1">
        <f t="shared" si="0"/>
        <v>14</v>
      </c>
      <c r="Q1">
        <f t="shared" si="0"/>
        <v>15</v>
      </c>
      <c r="R1">
        <f t="shared" si="0"/>
        <v>16</v>
      </c>
      <c r="S1">
        <f t="shared" ref="S1:AH1" si="1">COLUMN(S:S)-2</f>
        <v>17</v>
      </c>
      <c r="T1">
        <f t="shared" si="1"/>
        <v>18</v>
      </c>
      <c r="U1">
        <f t="shared" si="1"/>
        <v>19</v>
      </c>
      <c r="V1">
        <f t="shared" si="1"/>
        <v>20</v>
      </c>
      <c r="W1">
        <f t="shared" si="1"/>
        <v>21</v>
      </c>
      <c r="X1">
        <f t="shared" si="1"/>
        <v>22</v>
      </c>
      <c r="Y1">
        <f t="shared" si="1"/>
        <v>23</v>
      </c>
      <c r="Z1">
        <f t="shared" si="1"/>
        <v>24</v>
      </c>
      <c r="AA1">
        <f t="shared" si="1"/>
        <v>25</v>
      </c>
      <c r="AB1">
        <f t="shared" si="1"/>
        <v>26</v>
      </c>
      <c r="AC1">
        <f t="shared" si="1"/>
        <v>27</v>
      </c>
      <c r="AD1">
        <f t="shared" si="1"/>
        <v>28</v>
      </c>
      <c r="AE1">
        <f t="shared" si="1"/>
        <v>29</v>
      </c>
      <c r="AF1">
        <f t="shared" si="1"/>
        <v>30</v>
      </c>
      <c r="AG1">
        <f t="shared" si="1"/>
        <v>31</v>
      </c>
      <c r="AH1">
        <f t="shared" si="1"/>
        <v>32</v>
      </c>
      <c r="AI1">
        <f t="shared" ref="AI1:BA1" si="2">COLUMN(AI:AI)-2</f>
        <v>33</v>
      </c>
      <c r="AJ1">
        <f t="shared" si="2"/>
        <v>34</v>
      </c>
      <c r="AK1">
        <f t="shared" si="2"/>
        <v>35</v>
      </c>
      <c r="AL1">
        <f t="shared" si="2"/>
        <v>36</v>
      </c>
      <c r="AM1">
        <f t="shared" si="2"/>
        <v>37</v>
      </c>
      <c r="AN1">
        <f t="shared" si="2"/>
        <v>38</v>
      </c>
      <c r="AO1">
        <f t="shared" si="2"/>
        <v>39</v>
      </c>
      <c r="AP1">
        <f t="shared" si="2"/>
        <v>40</v>
      </c>
      <c r="AQ1">
        <f t="shared" si="2"/>
        <v>41</v>
      </c>
      <c r="AR1">
        <f t="shared" si="2"/>
        <v>42</v>
      </c>
      <c r="AS1">
        <f t="shared" si="2"/>
        <v>43</v>
      </c>
      <c r="AT1">
        <f t="shared" si="2"/>
        <v>44</v>
      </c>
      <c r="AU1">
        <f t="shared" si="2"/>
        <v>45</v>
      </c>
      <c r="AV1">
        <f t="shared" si="2"/>
        <v>46</v>
      </c>
      <c r="AW1">
        <f t="shared" si="2"/>
        <v>47</v>
      </c>
      <c r="AX1">
        <f t="shared" si="2"/>
        <v>48</v>
      </c>
      <c r="AY1">
        <f t="shared" si="2"/>
        <v>49</v>
      </c>
      <c r="AZ1">
        <f t="shared" si="2"/>
        <v>50</v>
      </c>
      <c r="BA1">
        <f t="shared" si="2"/>
        <v>51</v>
      </c>
    </row>
    <row r="2" spans="1:53" ht="43.15">
      <c r="A2" s="40" t="s">
        <v>86</v>
      </c>
      <c r="B2" s="40"/>
      <c r="C2" s="40"/>
      <c r="D2" s="49" t="s">
        <v>87</v>
      </c>
      <c r="E2" s="49" t="s">
        <v>88</v>
      </c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53" ht="57.6">
      <c r="A3" s="40"/>
      <c r="B3" s="40"/>
      <c r="C3" s="40"/>
      <c r="D3" s="49" t="s">
        <v>89</v>
      </c>
      <c r="E3" s="49" t="s">
        <v>89</v>
      </c>
      <c r="F3" s="49" t="s">
        <v>89</v>
      </c>
      <c r="G3" s="49" t="s">
        <v>90</v>
      </c>
      <c r="H3" s="49" t="s">
        <v>90</v>
      </c>
      <c r="I3" s="49" t="s">
        <v>91</v>
      </c>
      <c r="J3" s="49" t="s">
        <v>91</v>
      </c>
      <c r="K3" s="49" t="s">
        <v>91</v>
      </c>
      <c r="L3" s="49" t="s">
        <v>91</v>
      </c>
      <c r="M3" s="49" t="s">
        <v>91</v>
      </c>
      <c r="N3" s="49" t="s">
        <v>91</v>
      </c>
      <c r="O3" s="49" t="s">
        <v>91</v>
      </c>
      <c r="P3" s="49" t="s">
        <v>92</v>
      </c>
      <c r="Q3" s="49" t="s">
        <v>92</v>
      </c>
      <c r="R3" s="49" t="s">
        <v>93</v>
      </c>
      <c r="S3" s="49" t="s">
        <v>91</v>
      </c>
      <c r="T3" s="49" t="s">
        <v>91</v>
      </c>
    </row>
    <row r="4" spans="1:53" ht="86.45">
      <c r="A4" s="41" t="s">
        <v>94</v>
      </c>
      <c r="B4" s="41" t="s">
        <v>95</v>
      </c>
      <c r="C4" s="41" t="s">
        <v>96</v>
      </c>
      <c r="D4" s="51" t="s">
        <v>4</v>
      </c>
      <c r="E4" s="51" t="s">
        <v>10</v>
      </c>
      <c r="F4" s="51" t="s">
        <v>3</v>
      </c>
      <c r="G4" s="51" t="s">
        <v>6</v>
      </c>
      <c r="H4" s="51" t="s">
        <v>5</v>
      </c>
      <c r="I4" s="61" t="s">
        <v>97</v>
      </c>
      <c r="J4" s="61" t="s">
        <v>98</v>
      </c>
      <c r="K4" s="52" t="s">
        <v>99</v>
      </c>
      <c r="L4" s="60" t="s">
        <v>8</v>
      </c>
      <c r="M4" s="61" t="s">
        <v>100</v>
      </c>
      <c r="N4" s="52" t="s">
        <v>101</v>
      </c>
      <c r="O4" s="61" t="s">
        <v>102</v>
      </c>
      <c r="P4" s="51" t="s">
        <v>11</v>
      </c>
      <c r="Q4" s="51" t="s">
        <v>7</v>
      </c>
      <c r="R4" s="50"/>
      <c r="S4" s="61" t="s">
        <v>103</v>
      </c>
      <c r="T4" s="61" t="s">
        <v>104</v>
      </c>
    </row>
    <row r="5" spans="1:53" ht="14.45">
      <c r="A5" s="42" t="s">
        <v>105</v>
      </c>
      <c r="B5" s="42" t="s">
        <v>105</v>
      </c>
      <c r="C5" s="43" t="s">
        <v>106</v>
      </c>
      <c r="D5" s="44">
        <v>200</v>
      </c>
      <c r="E5" s="44">
        <v>0</v>
      </c>
      <c r="F5" s="44">
        <v>53</v>
      </c>
      <c r="G5" s="44">
        <v>1</v>
      </c>
      <c r="H5" s="44">
        <v>0</v>
      </c>
      <c r="I5" s="44">
        <v>0</v>
      </c>
      <c r="J5" s="44">
        <v>1</v>
      </c>
      <c r="K5" s="44">
        <v>0</v>
      </c>
      <c r="L5" s="44">
        <v>0</v>
      </c>
      <c r="M5" s="44">
        <v>0</v>
      </c>
      <c r="N5" s="44">
        <v>0</v>
      </c>
      <c r="O5" s="44">
        <v>0</v>
      </c>
      <c r="P5" s="44">
        <v>0</v>
      </c>
      <c r="Q5" s="44">
        <v>0</v>
      </c>
      <c r="R5" s="44">
        <v>255</v>
      </c>
      <c r="S5" s="44"/>
      <c r="T5" s="44"/>
    </row>
    <row r="6" spans="1:53" ht="14.45">
      <c r="A6" s="45" t="s">
        <v>107</v>
      </c>
      <c r="B6" s="46" t="s">
        <v>107</v>
      </c>
      <c r="C6" t="s">
        <v>108</v>
      </c>
      <c r="D6" s="47">
        <v>49</v>
      </c>
      <c r="E6" s="47">
        <v>6</v>
      </c>
      <c r="F6" s="47">
        <v>127</v>
      </c>
      <c r="G6" s="47">
        <v>0</v>
      </c>
      <c r="H6" s="47">
        <v>1</v>
      </c>
      <c r="I6" s="47">
        <v>0</v>
      </c>
      <c r="J6" s="47">
        <v>0</v>
      </c>
      <c r="K6" s="47">
        <v>54</v>
      </c>
      <c r="L6" s="47">
        <v>43</v>
      </c>
      <c r="M6" s="47">
        <v>0</v>
      </c>
      <c r="N6" s="47">
        <v>0</v>
      </c>
      <c r="O6" s="47">
        <v>0</v>
      </c>
      <c r="P6" s="47">
        <v>0</v>
      </c>
      <c r="Q6" s="47">
        <v>6</v>
      </c>
      <c r="R6" s="47">
        <v>286</v>
      </c>
      <c r="S6" s="47"/>
      <c r="T6" s="47"/>
    </row>
    <row r="7" spans="1:53" ht="14.45">
      <c r="A7" s="42" t="s">
        <v>109</v>
      </c>
      <c r="B7" s="42" t="s">
        <v>110</v>
      </c>
      <c r="C7" s="43" t="s">
        <v>111</v>
      </c>
      <c r="D7" s="44">
        <v>50</v>
      </c>
      <c r="E7" s="44">
        <v>0</v>
      </c>
      <c r="F7" s="44">
        <v>45</v>
      </c>
      <c r="G7" s="44">
        <v>11</v>
      </c>
      <c r="H7" s="44">
        <v>2</v>
      </c>
      <c r="I7" s="44">
        <v>2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>
        <v>110</v>
      </c>
      <c r="S7" s="44"/>
      <c r="T7" s="44"/>
    </row>
    <row r="8" spans="1:53" ht="14.45">
      <c r="A8" s="45" t="s">
        <v>109</v>
      </c>
      <c r="B8" s="46" t="s">
        <v>110</v>
      </c>
      <c r="C8" t="s">
        <v>112</v>
      </c>
      <c r="D8" s="47">
        <v>0</v>
      </c>
      <c r="E8" s="47">
        <v>67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7</v>
      </c>
      <c r="L8" s="47">
        <v>141</v>
      </c>
      <c r="M8" s="47">
        <v>0</v>
      </c>
      <c r="N8" s="47">
        <v>49</v>
      </c>
      <c r="O8" s="47">
        <v>1</v>
      </c>
      <c r="P8" s="47">
        <v>77</v>
      </c>
      <c r="Q8" s="47">
        <v>77</v>
      </c>
      <c r="R8" s="47">
        <v>419</v>
      </c>
      <c r="S8" s="47"/>
      <c r="T8" s="47"/>
    </row>
    <row r="9" spans="1:53" ht="14.45">
      <c r="A9" s="42" t="s">
        <v>109</v>
      </c>
      <c r="B9" s="42" t="s">
        <v>113</v>
      </c>
      <c r="C9" s="43" t="s">
        <v>114</v>
      </c>
      <c r="D9" s="44">
        <v>19</v>
      </c>
      <c r="E9" s="44">
        <v>19</v>
      </c>
      <c r="F9" s="44">
        <v>12</v>
      </c>
      <c r="G9" s="44">
        <v>6</v>
      </c>
      <c r="H9" s="44">
        <v>0</v>
      </c>
      <c r="I9" s="44">
        <v>0</v>
      </c>
      <c r="J9" s="44">
        <v>0</v>
      </c>
      <c r="K9" s="44">
        <v>0</v>
      </c>
      <c r="L9" s="44">
        <v>44</v>
      </c>
      <c r="M9" s="44">
        <v>0</v>
      </c>
      <c r="N9" s="44">
        <v>0</v>
      </c>
      <c r="O9" s="44">
        <v>0</v>
      </c>
      <c r="P9" s="44">
        <v>27</v>
      </c>
      <c r="Q9" s="44">
        <v>40</v>
      </c>
      <c r="R9" s="44">
        <v>167</v>
      </c>
      <c r="S9" s="44"/>
      <c r="T9" s="44"/>
    </row>
    <row r="10" spans="1:53" ht="14.45">
      <c r="A10" s="46" t="s">
        <v>115</v>
      </c>
      <c r="B10" s="46" t="s">
        <v>116</v>
      </c>
      <c r="C10" t="s">
        <v>117</v>
      </c>
      <c r="D10" s="47">
        <v>22</v>
      </c>
      <c r="E10" s="47">
        <v>0</v>
      </c>
      <c r="F10" s="47">
        <v>2</v>
      </c>
      <c r="G10" s="47">
        <v>1</v>
      </c>
      <c r="H10" s="47">
        <v>0</v>
      </c>
      <c r="I10" s="47">
        <v>0</v>
      </c>
      <c r="J10" s="47">
        <v>0</v>
      </c>
      <c r="K10" s="47">
        <v>0</v>
      </c>
      <c r="L10" s="47">
        <v>22</v>
      </c>
      <c r="M10" s="47">
        <v>0</v>
      </c>
      <c r="N10" s="47">
        <v>0</v>
      </c>
      <c r="O10" s="47">
        <v>0</v>
      </c>
      <c r="P10" s="47">
        <v>0</v>
      </c>
      <c r="Q10" s="47">
        <v>1</v>
      </c>
      <c r="R10" s="47">
        <v>48</v>
      </c>
      <c r="S10" s="47"/>
      <c r="T10" s="47"/>
    </row>
    <row r="11" spans="1:53" ht="14.45">
      <c r="A11" s="48" t="s">
        <v>118</v>
      </c>
      <c r="B11" s="42" t="s">
        <v>119</v>
      </c>
      <c r="C11" s="43" t="s">
        <v>120</v>
      </c>
      <c r="D11" s="44">
        <v>23</v>
      </c>
      <c r="E11" s="44">
        <v>0</v>
      </c>
      <c r="F11" s="44">
        <v>24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47</v>
      </c>
      <c r="S11" s="44"/>
      <c r="T11" s="44"/>
    </row>
    <row r="12" spans="1:53" ht="14.45">
      <c r="A12" s="45" t="s">
        <v>118</v>
      </c>
      <c r="B12" s="46" t="s">
        <v>119</v>
      </c>
      <c r="C12" t="s">
        <v>121</v>
      </c>
      <c r="D12" s="47">
        <v>0</v>
      </c>
      <c r="E12" s="47">
        <v>26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39</v>
      </c>
      <c r="L12" s="47">
        <v>66</v>
      </c>
      <c r="M12" s="47">
        <v>0</v>
      </c>
      <c r="N12" s="47">
        <v>0</v>
      </c>
      <c r="O12" s="47">
        <v>0</v>
      </c>
      <c r="P12" s="47">
        <v>14</v>
      </c>
      <c r="Q12" s="47">
        <v>0</v>
      </c>
      <c r="R12" s="47">
        <v>145</v>
      </c>
      <c r="S12" s="47"/>
      <c r="T12" s="47"/>
    </row>
    <row r="13" spans="1:53" ht="14.45">
      <c r="A13" s="42" t="s">
        <v>118</v>
      </c>
      <c r="B13" s="42" t="s">
        <v>122</v>
      </c>
      <c r="C13" s="43" t="s">
        <v>123</v>
      </c>
      <c r="D13" s="44">
        <v>33</v>
      </c>
      <c r="E13" s="44">
        <v>23</v>
      </c>
      <c r="F13" s="44">
        <v>18</v>
      </c>
      <c r="G13" s="44">
        <v>0</v>
      </c>
      <c r="H13" s="44">
        <v>0</v>
      </c>
      <c r="I13" s="44">
        <v>0</v>
      </c>
      <c r="J13" s="44">
        <v>0</v>
      </c>
      <c r="K13" s="44">
        <v>12</v>
      </c>
      <c r="L13" s="44">
        <v>54</v>
      </c>
      <c r="M13" s="44">
        <v>0</v>
      </c>
      <c r="N13" s="44">
        <v>0</v>
      </c>
      <c r="O13" s="44">
        <v>0</v>
      </c>
      <c r="P13" s="44">
        <v>9</v>
      </c>
      <c r="Q13" s="44">
        <v>0</v>
      </c>
      <c r="R13" s="44">
        <v>149</v>
      </c>
      <c r="S13" s="44"/>
      <c r="T13" s="44"/>
    </row>
    <row r="14" spans="1:53" ht="14.45">
      <c r="A14" s="46" t="s">
        <v>118</v>
      </c>
      <c r="B14" s="46" t="s">
        <v>124</v>
      </c>
      <c r="C14" t="s">
        <v>125</v>
      </c>
      <c r="D14" s="47">
        <v>24</v>
      </c>
      <c r="E14" s="47">
        <v>28</v>
      </c>
      <c r="F14" s="47">
        <v>6</v>
      </c>
      <c r="G14" s="47">
        <v>0</v>
      </c>
      <c r="H14" s="47">
        <v>0</v>
      </c>
      <c r="I14" s="47">
        <v>0</v>
      </c>
      <c r="J14" s="47">
        <v>0</v>
      </c>
      <c r="K14" s="47">
        <v>8</v>
      </c>
      <c r="L14" s="47">
        <v>69</v>
      </c>
      <c r="M14" s="47">
        <v>29</v>
      </c>
      <c r="N14" s="47">
        <v>0</v>
      </c>
      <c r="O14" s="47">
        <v>4</v>
      </c>
      <c r="P14" s="47">
        <v>17</v>
      </c>
      <c r="Q14" s="47">
        <v>52</v>
      </c>
      <c r="R14" s="47">
        <v>237</v>
      </c>
      <c r="S14" s="47"/>
      <c r="T14" s="47"/>
    </row>
    <row r="15" spans="1:53" ht="14.45">
      <c r="A15" s="42" t="s">
        <v>118</v>
      </c>
      <c r="B15" s="42" t="s">
        <v>126</v>
      </c>
      <c r="C15" s="43" t="s">
        <v>127</v>
      </c>
      <c r="D15" s="44">
        <v>10</v>
      </c>
      <c r="E15" s="44">
        <v>9</v>
      </c>
      <c r="F15" s="44">
        <v>4</v>
      </c>
      <c r="G15" s="44">
        <v>1</v>
      </c>
      <c r="H15" s="44">
        <v>0</v>
      </c>
      <c r="I15" s="44">
        <v>0</v>
      </c>
      <c r="J15" s="44">
        <v>0</v>
      </c>
      <c r="K15" s="44">
        <v>3</v>
      </c>
      <c r="L15" s="44">
        <v>16</v>
      </c>
      <c r="M15" s="44">
        <v>0</v>
      </c>
      <c r="N15" s="44">
        <v>0</v>
      </c>
      <c r="O15" s="44">
        <v>0</v>
      </c>
      <c r="P15" s="44">
        <v>147</v>
      </c>
      <c r="Q15" s="44">
        <v>25</v>
      </c>
      <c r="R15" s="44">
        <v>215</v>
      </c>
      <c r="S15" s="44"/>
      <c r="T15" s="44"/>
    </row>
    <row r="16" spans="1:53" ht="14.45">
      <c r="A16" s="46" t="s">
        <v>118</v>
      </c>
      <c r="B16" s="46" t="s">
        <v>128</v>
      </c>
      <c r="C16" t="s">
        <v>129</v>
      </c>
      <c r="D16" s="47">
        <v>1</v>
      </c>
      <c r="E16" s="47">
        <v>29</v>
      </c>
      <c r="F16" s="47">
        <v>11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31</v>
      </c>
      <c r="M16" s="47">
        <v>0</v>
      </c>
      <c r="N16" s="47">
        <v>0</v>
      </c>
      <c r="O16" s="47">
        <v>0</v>
      </c>
      <c r="P16" s="47">
        <v>0</v>
      </c>
      <c r="Q16" s="47">
        <v>0</v>
      </c>
      <c r="R16" s="47">
        <v>72</v>
      </c>
      <c r="S16" s="47"/>
      <c r="T16" s="47"/>
    </row>
    <row r="17" spans="1:20" ht="14.45">
      <c r="A17" s="42" t="s">
        <v>130</v>
      </c>
      <c r="B17" s="42" t="s">
        <v>131</v>
      </c>
      <c r="C17" s="43" t="s">
        <v>132</v>
      </c>
      <c r="D17" s="44">
        <v>9</v>
      </c>
      <c r="E17" s="44">
        <v>4</v>
      </c>
      <c r="F17" s="44">
        <v>7</v>
      </c>
      <c r="G17" s="44">
        <v>0</v>
      </c>
      <c r="H17" s="44">
        <v>0</v>
      </c>
      <c r="I17" s="44">
        <v>0</v>
      </c>
      <c r="J17" s="44">
        <v>0</v>
      </c>
      <c r="K17" s="44">
        <v>2</v>
      </c>
      <c r="L17" s="44">
        <v>14</v>
      </c>
      <c r="M17" s="44">
        <v>0</v>
      </c>
      <c r="N17" s="44">
        <v>0</v>
      </c>
      <c r="O17" s="44">
        <v>0</v>
      </c>
      <c r="P17" s="44">
        <v>170</v>
      </c>
      <c r="Q17" s="44">
        <v>9</v>
      </c>
      <c r="R17" s="44">
        <v>215</v>
      </c>
      <c r="S17" s="44"/>
      <c r="T17" s="44"/>
    </row>
    <row r="18" spans="1:20" ht="14.45">
      <c r="A18" s="45" t="s">
        <v>130</v>
      </c>
      <c r="B18" s="46" t="s">
        <v>133</v>
      </c>
      <c r="C18" t="s">
        <v>134</v>
      </c>
      <c r="D18" s="47">
        <v>8</v>
      </c>
      <c r="E18" s="47">
        <v>1</v>
      </c>
      <c r="F18" s="47">
        <v>5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4</v>
      </c>
      <c r="M18" s="47">
        <v>0</v>
      </c>
      <c r="N18" s="47">
        <v>0</v>
      </c>
      <c r="O18" s="47">
        <v>0</v>
      </c>
      <c r="P18" s="47">
        <v>133</v>
      </c>
      <c r="Q18" s="47">
        <v>0</v>
      </c>
      <c r="R18" s="47">
        <v>151</v>
      </c>
      <c r="S18" s="47"/>
      <c r="T18" s="47"/>
    </row>
    <row r="19" spans="1:20" ht="14.45">
      <c r="A19" s="42" t="s">
        <v>130</v>
      </c>
      <c r="B19" s="42" t="s">
        <v>135</v>
      </c>
      <c r="C19" s="43" t="s">
        <v>136</v>
      </c>
      <c r="D19" s="44">
        <v>33</v>
      </c>
      <c r="E19" s="44">
        <v>9</v>
      </c>
      <c r="F19" s="44">
        <v>5</v>
      </c>
      <c r="G19" s="44">
        <v>0</v>
      </c>
      <c r="H19" s="44">
        <v>0</v>
      </c>
      <c r="I19" s="44">
        <v>0</v>
      </c>
      <c r="J19" s="44">
        <v>0</v>
      </c>
      <c r="K19" s="44">
        <v>15</v>
      </c>
      <c r="L19" s="44">
        <v>29</v>
      </c>
      <c r="M19" s="44">
        <v>0</v>
      </c>
      <c r="N19" s="44">
        <v>0</v>
      </c>
      <c r="O19" s="44">
        <v>0</v>
      </c>
      <c r="P19" s="44">
        <v>21</v>
      </c>
      <c r="Q19" s="44">
        <v>0</v>
      </c>
      <c r="R19" s="44">
        <v>112</v>
      </c>
      <c r="S19" s="44"/>
      <c r="T19" s="44"/>
    </row>
    <row r="20" spans="1:20" ht="14.45">
      <c r="A20" s="46" t="s">
        <v>130</v>
      </c>
      <c r="B20" s="46" t="s">
        <v>137</v>
      </c>
      <c r="C20" t="s">
        <v>138</v>
      </c>
      <c r="D20" s="47">
        <v>2</v>
      </c>
      <c r="E20" s="47">
        <v>0</v>
      </c>
      <c r="F20" s="47">
        <v>1</v>
      </c>
      <c r="G20" s="47">
        <v>0</v>
      </c>
      <c r="H20" s="47">
        <v>0</v>
      </c>
      <c r="I20" s="47">
        <v>0</v>
      </c>
      <c r="J20" s="47">
        <v>0</v>
      </c>
      <c r="K20" s="47">
        <v>3</v>
      </c>
      <c r="L20" s="47">
        <v>16</v>
      </c>
      <c r="M20" s="47">
        <v>0</v>
      </c>
      <c r="N20" s="47">
        <v>0</v>
      </c>
      <c r="O20" s="47">
        <v>0</v>
      </c>
      <c r="P20" s="47">
        <v>8</v>
      </c>
      <c r="Q20" s="47">
        <v>1</v>
      </c>
      <c r="R20" s="47">
        <v>31</v>
      </c>
      <c r="S20" s="47"/>
      <c r="T20" s="47"/>
    </row>
    <row r="21" spans="1:20" ht="14.45">
      <c r="A21" s="42" t="s">
        <v>139</v>
      </c>
      <c r="B21" s="42" t="s">
        <v>140</v>
      </c>
      <c r="C21" s="43" t="s">
        <v>141</v>
      </c>
      <c r="D21" s="44">
        <v>63</v>
      </c>
      <c r="E21" s="44">
        <v>143</v>
      </c>
      <c r="F21" s="44">
        <v>28</v>
      </c>
      <c r="G21" s="44">
        <v>1</v>
      </c>
      <c r="H21" s="44">
        <v>0</v>
      </c>
      <c r="I21" s="44">
        <v>0</v>
      </c>
      <c r="J21" s="44">
        <v>0</v>
      </c>
      <c r="K21" s="44">
        <v>47</v>
      </c>
      <c r="L21" s="44">
        <v>284</v>
      </c>
      <c r="M21" s="44">
        <v>0</v>
      </c>
      <c r="N21" s="44">
        <v>0</v>
      </c>
      <c r="O21" s="44">
        <v>0</v>
      </c>
      <c r="P21" s="44">
        <v>40</v>
      </c>
      <c r="Q21" s="44">
        <v>0</v>
      </c>
      <c r="R21" s="44">
        <v>606</v>
      </c>
      <c r="S21" s="44"/>
      <c r="T21" s="44"/>
    </row>
    <row r="22" spans="1:20" ht="14.45">
      <c r="A22" s="45" t="s">
        <v>139</v>
      </c>
      <c r="B22" s="46" t="s">
        <v>142</v>
      </c>
      <c r="C22" t="s">
        <v>143</v>
      </c>
      <c r="D22" s="47">
        <v>42</v>
      </c>
      <c r="E22" s="47">
        <v>3</v>
      </c>
      <c r="F22" s="47">
        <v>2</v>
      </c>
      <c r="G22" s="47">
        <v>0</v>
      </c>
      <c r="H22" s="47">
        <v>0</v>
      </c>
      <c r="I22" s="47">
        <v>0</v>
      </c>
      <c r="J22" s="47">
        <v>0</v>
      </c>
      <c r="K22" s="47">
        <v>6</v>
      </c>
      <c r="L22" s="47">
        <v>21</v>
      </c>
      <c r="M22" s="47">
        <v>0</v>
      </c>
      <c r="N22" s="47">
        <v>0</v>
      </c>
      <c r="O22" s="47">
        <v>0</v>
      </c>
      <c r="P22" s="47">
        <v>0</v>
      </c>
      <c r="Q22" s="47">
        <v>15</v>
      </c>
      <c r="R22" s="47">
        <v>89</v>
      </c>
      <c r="S22" s="47"/>
      <c r="T22" s="47"/>
    </row>
    <row r="23" spans="1:20" ht="14.45">
      <c r="A23" s="42" t="s">
        <v>139</v>
      </c>
      <c r="B23" s="42" t="s">
        <v>144</v>
      </c>
      <c r="C23" s="43" t="s">
        <v>145</v>
      </c>
      <c r="D23" s="44">
        <v>9</v>
      </c>
      <c r="E23" s="44">
        <v>21</v>
      </c>
      <c r="F23" s="44">
        <v>14</v>
      </c>
      <c r="G23" s="44">
        <v>0</v>
      </c>
      <c r="H23" s="44">
        <v>0</v>
      </c>
      <c r="I23" s="44">
        <v>0</v>
      </c>
      <c r="J23" s="44">
        <v>0</v>
      </c>
      <c r="K23" s="44">
        <v>14</v>
      </c>
      <c r="L23" s="44">
        <v>43</v>
      </c>
      <c r="M23" s="44">
        <v>1</v>
      </c>
      <c r="N23" s="44">
        <v>0</v>
      </c>
      <c r="O23" s="44">
        <v>0</v>
      </c>
      <c r="P23" s="44">
        <v>0</v>
      </c>
      <c r="Q23" s="44">
        <v>21</v>
      </c>
      <c r="R23" s="44">
        <v>123</v>
      </c>
      <c r="S23" s="44"/>
      <c r="T23" s="44"/>
    </row>
    <row r="24" spans="1:20" ht="14.45">
      <c r="A24" s="46" t="s">
        <v>139</v>
      </c>
      <c r="B24" s="46" t="s">
        <v>146</v>
      </c>
      <c r="C24" t="s">
        <v>147</v>
      </c>
      <c r="D24" s="47">
        <v>3</v>
      </c>
      <c r="E24" s="47">
        <v>0</v>
      </c>
      <c r="F24" s="47">
        <v>1</v>
      </c>
      <c r="G24" s="47">
        <v>1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5</v>
      </c>
      <c r="S24" s="47"/>
      <c r="T24" s="47"/>
    </row>
    <row r="25" spans="1:20" ht="14.45">
      <c r="A25" s="42" t="s">
        <v>139</v>
      </c>
      <c r="B25" s="42" t="s">
        <v>148</v>
      </c>
      <c r="C25" s="43" t="s">
        <v>149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/>
      <c r="T25" s="44"/>
    </row>
    <row r="26" spans="1:20" ht="14.45">
      <c r="A26" s="46" t="s">
        <v>150</v>
      </c>
      <c r="B26" s="46" t="s">
        <v>151</v>
      </c>
      <c r="C26" t="s">
        <v>152</v>
      </c>
      <c r="D26" s="47">
        <v>17</v>
      </c>
      <c r="E26" s="47">
        <v>0</v>
      </c>
      <c r="F26" s="47">
        <v>6</v>
      </c>
      <c r="G26" s="47">
        <v>1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0</v>
      </c>
      <c r="R26" s="47">
        <v>24</v>
      </c>
      <c r="S26" s="47"/>
      <c r="T26" s="47"/>
    </row>
    <row r="27" spans="1:20" ht="14.45">
      <c r="A27" s="48" t="s">
        <v>150</v>
      </c>
      <c r="B27" s="42" t="s">
        <v>153</v>
      </c>
      <c r="C27" s="43" t="s">
        <v>154</v>
      </c>
      <c r="D27" s="44">
        <v>6</v>
      </c>
      <c r="E27" s="44">
        <v>11</v>
      </c>
      <c r="F27" s="44">
        <v>20</v>
      </c>
      <c r="G27" s="44">
        <v>11</v>
      </c>
      <c r="H27" s="44">
        <v>0</v>
      </c>
      <c r="I27" s="44">
        <v>0</v>
      </c>
      <c r="J27" s="44">
        <v>0</v>
      </c>
      <c r="K27" s="44">
        <v>15</v>
      </c>
      <c r="L27" s="44">
        <v>31</v>
      </c>
      <c r="M27" s="44">
        <v>0</v>
      </c>
      <c r="N27" s="44">
        <v>0</v>
      </c>
      <c r="O27" s="44">
        <v>0</v>
      </c>
      <c r="P27" s="44">
        <v>2</v>
      </c>
      <c r="Q27" s="44">
        <v>10</v>
      </c>
      <c r="R27" s="44">
        <v>106</v>
      </c>
      <c r="S27" s="44"/>
      <c r="T27" s="44"/>
    </row>
    <row r="28" spans="1:20" ht="14.45">
      <c r="A28" s="46" t="s">
        <v>150</v>
      </c>
      <c r="B28" s="46" t="s">
        <v>155</v>
      </c>
      <c r="C28" t="s">
        <v>156</v>
      </c>
      <c r="D28" s="47">
        <v>3</v>
      </c>
      <c r="E28" s="47">
        <v>88</v>
      </c>
      <c r="F28" s="47">
        <v>40</v>
      </c>
      <c r="G28" s="47">
        <v>1</v>
      </c>
      <c r="H28" s="47">
        <v>0</v>
      </c>
      <c r="I28" s="47">
        <v>0</v>
      </c>
      <c r="J28" s="47">
        <v>0</v>
      </c>
      <c r="K28" s="47">
        <v>20</v>
      </c>
      <c r="L28" s="47">
        <v>172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7">
        <v>324</v>
      </c>
      <c r="S28" s="47"/>
      <c r="T28" s="47"/>
    </row>
    <row r="29" spans="1:20" ht="14.45">
      <c r="A29" s="42" t="s">
        <v>150</v>
      </c>
      <c r="B29" s="42" t="s">
        <v>157</v>
      </c>
      <c r="C29" s="43" t="s">
        <v>158</v>
      </c>
      <c r="D29" s="44">
        <v>3</v>
      </c>
      <c r="E29" s="44">
        <v>12</v>
      </c>
      <c r="F29" s="44">
        <v>6</v>
      </c>
      <c r="G29" s="44">
        <v>1</v>
      </c>
      <c r="H29" s="44">
        <v>0</v>
      </c>
      <c r="I29" s="44">
        <v>0</v>
      </c>
      <c r="J29" s="44">
        <v>0</v>
      </c>
      <c r="K29" s="44">
        <v>5</v>
      </c>
      <c r="L29" s="44">
        <v>30</v>
      </c>
      <c r="M29" s="44">
        <v>0</v>
      </c>
      <c r="N29" s="44">
        <v>0</v>
      </c>
      <c r="O29" s="44">
        <v>0</v>
      </c>
      <c r="P29" s="44">
        <v>29</v>
      </c>
      <c r="Q29" s="44">
        <v>10</v>
      </c>
      <c r="R29" s="44">
        <v>96</v>
      </c>
      <c r="S29" s="44"/>
      <c r="T29" s="44"/>
    </row>
    <row r="30" spans="1:20" ht="14.45">
      <c r="A30" s="46" t="s">
        <v>150</v>
      </c>
      <c r="B30" s="46" t="s">
        <v>159</v>
      </c>
      <c r="C30" t="s">
        <v>160</v>
      </c>
      <c r="D30" s="47">
        <v>3</v>
      </c>
      <c r="E30" s="47">
        <v>24</v>
      </c>
      <c r="F30" s="47">
        <v>8</v>
      </c>
      <c r="G30" s="47">
        <v>0</v>
      </c>
      <c r="H30" s="47">
        <v>0</v>
      </c>
      <c r="I30" s="47">
        <v>0</v>
      </c>
      <c r="J30" s="47">
        <v>0</v>
      </c>
      <c r="K30" s="47">
        <v>37</v>
      </c>
      <c r="L30" s="47">
        <v>54</v>
      </c>
      <c r="M30" s="47">
        <v>0</v>
      </c>
      <c r="N30" s="47">
        <v>0</v>
      </c>
      <c r="O30" s="47">
        <v>1</v>
      </c>
      <c r="P30" s="47">
        <v>0</v>
      </c>
      <c r="Q30" s="47">
        <v>0</v>
      </c>
      <c r="R30" s="47">
        <v>127</v>
      </c>
      <c r="S30" s="47"/>
      <c r="T30" s="47"/>
    </row>
    <row r="31" spans="1:20" ht="14.45">
      <c r="A31" s="42" t="s">
        <v>161</v>
      </c>
      <c r="B31" s="42" t="s">
        <v>162</v>
      </c>
      <c r="C31" s="43" t="s">
        <v>163</v>
      </c>
      <c r="D31" s="44">
        <v>37</v>
      </c>
      <c r="E31" s="44">
        <v>5</v>
      </c>
      <c r="F31" s="44">
        <v>2</v>
      </c>
      <c r="G31" s="44">
        <v>0</v>
      </c>
      <c r="H31" s="44">
        <v>0</v>
      </c>
      <c r="I31" s="44">
        <v>0</v>
      </c>
      <c r="J31" s="44">
        <v>0</v>
      </c>
      <c r="K31" s="44">
        <v>7</v>
      </c>
      <c r="L31" s="44">
        <v>78</v>
      </c>
      <c r="M31" s="44">
        <v>0</v>
      </c>
      <c r="N31" s="44">
        <v>0</v>
      </c>
      <c r="O31" s="44">
        <v>0</v>
      </c>
      <c r="P31" s="44">
        <v>0</v>
      </c>
      <c r="Q31" s="44">
        <v>22</v>
      </c>
      <c r="R31" s="44">
        <v>151</v>
      </c>
      <c r="S31" s="44"/>
      <c r="T31" s="44"/>
    </row>
    <row r="32" spans="1:20" ht="14.45">
      <c r="A32" s="45" t="s">
        <v>161</v>
      </c>
      <c r="B32" s="46" t="s">
        <v>164</v>
      </c>
      <c r="C32" t="s">
        <v>165</v>
      </c>
      <c r="D32" s="47">
        <v>0</v>
      </c>
      <c r="E32" s="47">
        <v>0</v>
      </c>
      <c r="F32" s="47">
        <v>1</v>
      </c>
      <c r="G32" s="47">
        <v>1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7</v>
      </c>
      <c r="Q32" s="47">
        <v>0</v>
      </c>
      <c r="R32" s="47">
        <v>9</v>
      </c>
      <c r="S32" s="47"/>
      <c r="T32" s="47"/>
    </row>
    <row r="33" spans="1:20" ht="14.45">
      <c r="A33" s="42" t="s">
        <v>161</v>
      </c>
      <c r="B33" s="42" t="s">
        <v>166</v>
      </c>
      <c r="C33" s="43" t="s">
        <v>167</v>
      </c>
      <c r="D33" s="44">
        <v>2</v>
      </c>
      <c r="E33" s="44">
        <v>0</v>
      </c>
      <c r="F33" s="44">
        <v>7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9</v>
      </c>
      <c r="S33" s="44"/>
      <c r="T33" s="44"/>
    </row>
    <row r="34" spans="1:20" ht="14.45">
      <c r="A34" s="46" t="s">
        <v>161</v>
      </c>
      <c r="B34" s="46" t="s">
        <v>168</v>
      </c>
      <c r="C34" t="s">
        <v>169</v>
      </c>
      <c r="D34" s="47">
        <v>1</v>
      </c>
      <c r="E34" s="47">
        <v>0</v>
      </c>
      <c r="F34" s="47">
        <v>2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>
        <v>3</v>
      </c>
      <c r="S34" s="47"/>
      <c r="T34" s="47"/>
    </row>
    <row r="35" spans="1:20" ht="14.45">
      <c r="A35" s="42" t="s">
        <v>170</v>
      </c>
      <c r="B35" s="42" t="s">
        <v>171</v>
      </c>
      <c r="C35" s="43" t="s">
        <v>172</v>
      </c>
      <c r="D35" s="44">
        <v>13</v>
      </c>
      <c r="E35" s="44">
        <v>0</v>
      </c>
      <c r="F35" s="44">
        <v>10</v>
      </c>
      <c r="G35" s="44">
        <v>2</v>
      </c>
      <c r="H35" s="44">
        <v>0</v>
      </c>
      <c r="I35" s="44">
        <v>0</v>
      </c>
      <c r="J35" s="44">
        <v>0</v>
      </c>
      <c r="K35" s="44">
        <v>0</v>
      </c>
      <c r="L35" s="44">
        <v>23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48</v>
      </c>
      <c r="S35" s="44"/>
      <c r="T35" s="44"/>
    </row>
    <row r="36" spans="1:20" ht="14.45">
      <c r="A36" s="45" t="s">
        <v>170</v>
      </c>
      <c r="B36" s="46" t="s">
        <v>173</v>
      </c>
      <c r="C36" t="s">
        <v>174</v>
      </c>
      <c r="D36" s="47">
        <v>3</v>
      </c>
      <c r="E36" s="47">
        <v>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13</v>
      </c>
      <c r="M36" s="47">
        <v>1</v>
      </c>
      <c r="N36" s="47">
        <v>0</v>
      </c>
      <c r="O36" s="47">
        <v>1</v>
      </c>
      <c r="P36" s="47">
        <v>0</v>
      </c>
      <c r="Q36" s="47">
        <v>4</v>
      </c>
      <c r="R36" s="47">
        <v>25</v>
      </c>
      <c r="S36" s="47"/>
      <c r="T36" s="47"/>
    </row>
    <row r="37" spans="1:20" ht="14.45">
      <c r="A37" s="42" t="s">
        <v>170</v>
      </c>
      <c r="B37" s="42" t="s">
        <v>175</v>
      </c>
      <c r="C37" s="43" t="s">
        <v>176</v>
      </c>
      <c r="D37" s="44">
        <v>1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3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4</v>
      </c>
      <c r="S37" s="44"/>
      <c r="T37" s="44"/>
    </row>
    <row r="38" spans="1:20">
      <c r="A38" t="s">
        <v>177</v>
      </c>
      <c r="B38" t="s">
        <v>178</v>
      </c>
      <c r="C38" t="s">
        <v>179</v>
      </c>
      <c r="D38">
        <v>25</v>
      </c>
      <c r="E38">
        <v>24</v>
      </c>
      <c r="F38">
        <v>14</v>
      </c>
      <c r="G38">
        <v>0</v>
      </c>
      <c r="H38">
        <v>0</v>
      </c>
      <c r="I38">
        <v>0</v>
      </c>
      <c r="J38">
        <v>0</v>
      </c>
      <c r="K38">
        <v>8</v>
      </c>
      <c r="L38">
        <v>83</v>
      </c>
      <c r="M38">
        <v>0</v>
      </c>
      <c r="N38">
        <v>0</v>
      </c>
      <c r="O38">
        <v>2</v>
      </c>
      <c r="P38">
        <v>76</v>
      </c>
      <c r="Q38">
        <v>55</v>
      </c>
      <c r="R38">
        <v>287</v>
      </c>
    </row>
    <row r="39" spans="1:20">
      <c r="A39" t="s">
        <v>177</v>
      </c>
      <c r="B39" t="s">
        <v>180</v>
      </c>
      <c r="C39" t="s">
        <v>181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16</v>
      </c>
      <c r="M39">
        <v>0</v>
      </c>
      <c r="N39">
        <v>0</v>
      </c>
      <c r="O39">
        <v>0</v>
      </c>
      <c r="P39">
        <v>0</v>
      </c>
      <c r="Q39">
        <v>0</v>
      </c>
      <c r="R39">
        <v>16</v>
      </c>
    </row>
    <row r="40" spans="1:20">
      <c r="A40" s="62" t="s">
        <v>93</v>
      </c>
      <c r="B40" s="62"/>
      <c r="C40" s="62"/>
      <c r="D40" s="62">
        <v>714</v>
      </c>
      <c r="E40" s="62">
        <v>555</v>
      </c>
      <c r="F40" s="62">
        <v>481</v>
      </c>
      <c r="G40" s="62">
        <v>39</v>
      </c>
      <c r="H40" s="62">
        <v>3</v>
      </c>
      <c r="I40" s="62">
        <v>2</v>
      </c>
      <c r="J40" s="62">
        <v>1</v>
      </c>
      <c r="K40" s="62">
        <v>302</v>
      </c>
      <c r="L40" s="62">
        <v>1400</v>
      </c>
      <c r="M40" s="62">
        <v>31</v>
      </c>
      <c r="N40" s="62">
        <v>49</v>
      </c>
      <c r="O40" s="62">
        <v>9</v>
      </c>
      <c r="P40" s="62">
        <v>777</v>
      </c>
      <c r="Q40" s="62">
        <v>348</v>
      </c>
      <c r="R40" s="62">
        <v>4711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4E3C594-9009-441A-8B29-041F94520C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Poder Justicia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jpena</dc:creator>
  <cp:keywords/>
  <dc:description/>
  <cp:lastModifiedBy>Ramon A. Manzueta C.</cp:lastModifiedBy>
  <cp:revision/>
  <dcterms:created xsi:type="dcterms:W3CDTF">2001-06-01T15:35:51Z</dcterms:created>
  <dcterms:modified xsi:type="dcterms:W3CDTF">2022-01-27T12:25:17Z</dcterms:modified>
  <cp:category/>
  <cp:contentStatus/>
</cp:coreProperties>
</file>