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297" documentId="8_{4BF2174B-89D0-4A3F-9B7D-EB191DCBC792}" xr6:coauthVersionLast="47" xr6:coauthVersionMax="47" xr10:uidLastSave="{F8BA257A-54DB-41FB-A355-7410ADFB7D01}"/>
  <bookViews>
    <workbookView xWindow="-120" yWindow="-120" windowWidth="25440" windowHeight="15390" tabRatio="407" xr2:uid="{00000000-000D-0000-FFFF-FFFF00000000}"/>
  </bookViews>
  <sheets>
    <sheet name="Distrito" sheetId="4" r:id="rId1"/>
    <sheet name="Dep" sheetId="5" state="hidden" r:id="rId2"/>
    <sheet name="Base de Datos" sheetId="7" state="hidden" r:id="rId3"/>
  </sheets>
  <definedNames>
    <definedName name="_xlnm.Print_Area" localSheetId="0">Distrito!$A:$N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" l="1"/>
  <c r="N12" i="4"/>
  <c r="N16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6" i="4"/>
  <c r="H37" i="4"/>
  <c r="H38" i="4"/>
  <c r="H39" i="4"/>
  <c r="H40" i="4"/>
  <c r="H41" i="4"/>
  <c r="H42" i="4"/>
  <c r="H43" i="4"/>
  <c r="H44" i="4"/>
  <c r="H45" i="4"/>
  <c r="H46" i="4"/>
  <c r="H47" i="4"/>
  <c r="N19" i="4"/>
  <c r="N20" i="4"/>
  <c r="N17" i="4" l="1"/>
  <c r="N18" i="4"/>
  <c r="N21" i="4" l="1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6" i="4"/>
  <c r="N37" i="4"/>
  <c r="N38" i="4"/>
  <c r="N39" i="4"/>
  <c r="N40" i="4"/>
  <c r="N41" i="4"/>
  <c r="N44" i="4" l="1"/>
  <c r="N43" i="4"/>
  <c r="H13" i="5" l="1"/>
  <c r="I13" i="5"/>
  <c r="J13" i="5"/>
  <c r="K13" i="5"/>
  <c r="L13" i="5"/>
  <c r="H14" i="5"/>
  <c r="I14" i="5"/>
  <c r="J14" i="5"/>
  <c r="K14" i="5"/>
  <c r="L14" i="5"/>
  <c r="H15" i="5"/>
  <c r="I15" i="5"/>
  <c r="J15" i="5"/>
  <c r="K15" i="5"/>
  <c r="L15" i="5"/>
  <c r="H16" i="5"/>
  <c r="I16" i="5"/>
  <c r="J16" i="5"/>
  <c r="K16" i="5"/>
  <c r="L16" i="5"/>
  <c r="H17" i="5"/>
  <c r="I17" i="5"/>
  <c r="J17" i="5"/>
  <c r="K17" i="5"/>
  <c r="L17" i="5"/>
  <c r="H18" i="5"/>
  <c r="I18" i="5"/>
  <c r="J18" i="5"/>
  <c r="K18" i="5"/>
  <c r="L18" i="5"/>
  <c r="H19" i="5"/>
  <c r="I19" i="5"/>
  <c r="J19" i="5"/>
  <c r="K19" i="5"/>
  <c r="L19" i="5"/>
  <c r="H20" i="5"/>
  <c r="I20" i="5"/>
  <c r="J20" i="5"/>
  <c r="K20" i="5"/>
  <c r="L20" i="5"/>
  <c r="H21" i="5"/>
  <c r="I21" i="5"/>
  <c r="J21" i="5"/>
  <c r="K21" i="5"/>
  <c r="L21" i="5"/>
  <c r="H22" i="5"/>
  <c r="I22" i="5"/>
  <c r="J22" i="5"/>
  <c r="K22" i="5"/>
  <c r="L22" i="5"/>
  <c r="I12" i="5"/>
  <c r="J12" i="5"/>
  <c r="K12" i="5"/>
  <c r="L12" i="5"/>
  <c r="H12" i="5"/>
  <c r="B13" i="5"/>
  <c r="C13" i="5"/>
  <c r="D13" i="5"/>
  <c r="E13" i="5"/>
  <c r="F13" i="5"/>
  <c r="B14" i="5"/>
  <c r="C14" i="5"/>
  <c r="D14" i="5"/>
  <c r="E14" i="5"/>
  <c r="F14" i="5"/>
  <c r="B15" i="5"/>
  <c r="C15" i="5"/>
  <c r="D15" i="5"/>
  <c r="E15" i="5"/>
  <c r="F15" i="5"/>
  <c r="B16" i="5"/>
  <c r="C16" i="5"/>
  <c r="D16" i="5"/>
  <c r="E16" i="5"/>
  <c r="F16" i="5"/>
  <c r="B17" i="5"/>
  <c r="C17" i="5"/>
  <c r="D17" i="5"/>
  <c r="E17" i="5"/>
  <c r="F17" i="5"/>
  <c r="B18" i="5"/>
  <c r="C18" i="5"/>
  <c r="D18" i="5"/>
  <c r="E18" i="5"/>
  <c r="F18" i="5"/>
  <c r="B19" i="5"/>
  <c r="C19" i="5"/>
  <c r="D19" i="5"/>
  <c r="E19" i="5"/>
  <c r="F19" i="5"/>
  <c r="B20" i="5"/>
  <c r="C20" i="5"/>
  <c r="D20" i="5"/>
  <c r="E20" i="5"/>
  <c r="F20" i="5"/>
  <c r="B21" i="5"/>
  <c r="C21" i="5"/>
  <c r="D21" i="5"/>
  <c r="E21" i="5"/>
  <c r="F21" i="5"/>
  <c r="B22" i="5"/>
  <c r="C22" i="5"/>
  <c r="D22" i="5"/>
  <c r="E22" i="5"/>
  <c r="F22" i="5"/>
  <c r="C12" i="5"/>
  <c r="D12" i="5"/>
  <c r="E12" i="5"/>
  <c r="F12" i="5"/>
  <c r="B12" i="5"/>
  <c r="F48" i="4" l="1"/>
  <c r="D1" i="7" l="1"/>
  <c r="E1" i="7"/>
  <c r="F1" i="7"/>
  <c r="G1" i="7"/>
  <c r="H1" i="7"/>
  <c r="I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C1" i="7"/>
  <c r="AD1" i="7"/>
  <c r="AE1" i="7"/>
  <c r="AF1" i="7"/>
  <c r="AG1" i="7"/>
  <c r="AH1" i="7"/>
  <c r="AI1" i="7"/>
  <c r="AJ1" i="7"/>
  <c r="AK1" i="7"/>
  <c r="AL1" i="7"/>
  <c r="AM1" i="7"/>
  <c r="AN1" i="7"/>
  <c r="AO1" i="7"/>
  <c r="AP1" i="7"/>
  <c r="AQ1" i="7"/>
  <c r="AR1" i="7"/>
  <c r="AS1" i="7"/>
  <c r="AT1" i="7"/>
  <c r="AU1" i="7"/>
  <c r="AV1" i="7"/>
  <c r="AW1" i="7"/>
  <c r="AX1" i="7"/>
  <c r="AY1" i="7"/>
  <c r="AZ1" i="7"/>
  <c r="C1" i="7"/>
  <c r="N14" i="4" l="1"/>
  <c r="N42" i="4"/>
  <c r="N46" i="4"/>
  <c r="N47" i="4" l="1"/>
  <c r="N15" i="4"/>
  <c r="N45" i="4"/>
  <c r="N13" i="4"/>
  <c r="G48" i="4"/>
  <c r="M48" i="4"/>
  <c r="L23" i="5" l="1"/>
  <c r="G15" i="5"/>
  <c r="H48" i="4"/>
  <c r="F23" i="5"/>
  <c r="G20" i="5"/>
  <c r="M20" i="5"/>
  <c r="M15" i="5"/>
  <c r="G12" i="5"/>
  <c r="M12" i="5"/>
  <c r="G17" i="5" l="1"/>
  <c r="G19" i="5"/>
  <c r="G16" i="5"/>
  <c r="G18" i="5"/>
  <c r="G13" i="5"/>
  <c r="G14" i="5"/>
  <c r="G22" i="5"/>
  <c r="M16" i="5"/>
  <c r="M13" i="5"/>
  <c r="G21" i="5"/>
  <c r="M18" i="5"/>
  <c r="M19" i="5"/>
  <c r="M21" i="5"/>
  <c r="M22" i="5"/>
  <c r="M14" i="5"/>
  <c r="M17" i="5"/>
  <c r="I48" i="4"/>
  <c r="K48" i="4" l="1"/>
  <c r="C48" i="4"/>
  <c r="J48" i="4"/>
  <c r="E48" i="4"/>
  <c r="L48" i="4"/>
  <c r="D48" i="4"/>
  <c r="N48" i="4" l="1"/>
  <c r="E23" i="5"/>
  <c r="H23" i="5"/>
  <c r="C23" i="5"/>
  <c r="I23" i="5"/>
  <c r="J23" i="5"/>
  <c r="B23" i="5"/>
  <c r="A7" i="5"/>
  <c r="G23" i="5" l="1"/>
  <c r="K23" i="5"/>
  <c r="D23" i="5"/>
  <c r="M23" i="5"/>
</calcChain>
</file>

<file path=xl/sharedStrings.xml><?xml version="1.0" encoding="utf-8"?>
<sst xmlns="http://schemas.openxmlformats.org/spreadsheetml/2006/main" count="270" uniqueCount="98">
  <si>
    <t>JURISDICCIÓN PENAL: FASE DE LA INSTRUCCIÓN</t>
  </si>
  <si>
    <t>ENTRADA Y SALIDA DE LOS ASUNTOS EN LAS OFICINAS JUDICIALES DE SERVICIOS DE ATENCIÓN PERMANENTE</t>
  </si>
  <si>
    <t>Enero-Septiembre 2021</t>
  </si>
  <si>
    <t>DISTRIBUCIÓN SEGÚN DISTRITO JUDICIAL</t>
  </si>
  <si>
    <t>DISTRITOS JUDICIALES</t>
  </si>
  <si>
    <t>Tribunal</t>
  </si>
  <si>
    <t>ENTRADOS</t>
  </si>
  <si>
    <t>RESUELTOS*</t>
  </si>
  <si>
    <t>Autorizaciones Judiciales</t>
  </si>
  <si>
    <t>Medidas de Coerción</t>
  </si>
  <si>
    <t>Revisión de Medida</t>
  </si>
  <si>
    <t>Habeas Corpus</t>
  </si>
  <si>
    <t>Otros</t>
  </si>
  <si>
    <t>TOTAL</t>
  </si>
  <si>
    <t>Distrito Nacional</t>
  </si>
  <si>
    <t>OJSAP MATUTINO  8VO. JGDO. DE LA INSTRUCCIÓN DE D. N.</t>
  </si>
  <si>
    <t>Santo Domingo</t>
  </si>
  <si>
    <t>Norte y Este</t>
  </si>
  <si>
    <t>Oeste</t>
  </si>
  <si>
    <t>Monte Plata</t>
  </si>
  <si>
    <t>Santiago</t>
  </si>
  <si>
    <t xml:space="preserve">Valverde </t>
  </si>
  <si>
    <t>OJSAP DE VALVERDE (1468)</t>
  </si>
  <si>
    <t>Puerto Plata</t>
  </si>
  <si>
    <t>OJSAP DE PUERTO PLATA</t>
  </si>
  <si>
    <t>La Vega</t>
  </si>
  <si>
    <t>OJSAP DE LA VEGA</t>
  </si>
  <si>
    <t>Monseñor Nouel</t>
  </si>
  <si>
    <t>Espaillat</t>
  </si>
  <si>
    <t>OJSAP DE ESPAILLAT (1472)</t>
  </si>
  <si>
    <t>Sánchez Ramírez</t>
  </si>
  <si>
    <t>Constanza</t>
  </si>
  <si>
    <t>-</t>
  </si>
  <si>
    <t>Duarte</t>
  </si>
  <si>
    <t>Hermanas Mirabal</t>
  </si>
  <si>
    <t>María Trinidad Sánchez</t>
  </si>
  <si>
    <t>Samaná</t>
  </si>
  <si>
    <t>San Cristóbal</t>
  </si>
  <si>
    <t>Azua</t>
  </si>
  <si>
    <t>Peravia</t>
  </si>
  <si>
    <t>San José de Ocoa</t>
  </si>
  <si>
    <t>Villa Altagracia</t>
  </si>
  <si>
    <t>San Pedro de Macorís</t>
  </si>
  <si>
    <t>El Seibo</t>
  </si>
  <si>
    <r>
      <t>La Romana</t>
    </r>
    <r>
      <rPr>
        <vertAlign val="superscript"/>
        <sz val="10"/>
        <color theme="1"/>
        <rFont val="Tahoma"/>
        <family val="2"/>
      </rPr>
      <t xml:space="preserve"> </t>
    </r>
  </si>
  <si>
    <t>La Altagracia</t>
  </si>
  <si>
    <t>Hato Mayor</t>
  </si>
  <si>
    <t>Barahona</t>
  </si>
  <si>
    <t>Independencia</t>
  </si>
  <si>
    <t>Bahoruco</t>
  </si>
  <si>
    <t>Pedernales</t>
  </si>
  <si>
    <t>Montecristi</t>
  </si>
  <si>
    <t>OJSAP DE MONTECRISTI (1483)</t>
  </si>
  <si>
    <t>Santiago Rodríguez</t>
  </si>
  <si>
    <t>Dajabón</t>
  </si>
  <si>
    <t>OJSAP DE DAJABÓN</t>
  </si>
  <si>
    <t>San Juan</t>
  </si>
  <si>
    <t>OJSAP DE SAN JUAN DE LA MAGUANA</t>
  </si>
  <si>
    <t>Elías Piña</t>
  </si>
  <si>
    <t>Las Matas de Farfán</t>
  </si>
  <si>
    <t>(-) No dispone de Oficina Judicial de Servicios de Atención Permanente, datos contenidos en Juzgados de la Instrucción.</t>
  </si>
  <si>
    <t>*Sin considerar la fecha de entrada</t>
  </si>
  <si>
    <t>Nota: Cifras de carácter preliminar sujetas a verificación</t>
  </si>
  <si>
    <t>ENTRADA Y SALIDA DE LOS ASUNTOS EN LAS OFICINAS JUDICIALES DE SERVICIOS DE ANTENCIÓN PERMANENTE</t>
  </si>
  <si>
    <t>DISTRIBUCIÓN SEGÚN DEPARTAMENTO JUDICIAL</t>
  </si>
  <si>
    <t>DEPARTAMENTOS JUDICIALES</t>
  </si>
  <si>
    <t>San Francisco de Macorís</t>
  </si>
  <si>
    <t>Monte Cristi</t>
  </si>
  <si>
    <t>San Juan de la Maguana</t>
  </si>
  <si>
    <t>TOTALES</t>
  </si>
  <si>
    <t>Valores</t>
  </si>
  <si>
    <t>Tipo_Asunto_o_Solicitud_o_Recurso</t>
  </si>
  <si>
    <t>ENTRADA</t>
  </si>
  <si>
    <t>SALIDA</t>
  </si>
  <si>
    <t>Total ENTRADA</t>
  </si>
  <si>
    <t>Total SALIDA</t>
  </si>
  <si>
    <t>Departamento_Judicial</t>
  </si>
  <si>
    <t>Distrito_Jud_Caso</t>
  </si>
  <si>
    <t>AUTORIZACIÓN JUDICIAL</t>
  </si>
  <si>
    <t>DESGLOSE DE EXPEDIENTE</t>
  </si>
  <si>
    <t>HÁBEAS CORPUS</t>
  </si>
  <si>
    <t>MEDIDA DE COERCIÓN</t>
  </si>
  <si>
    <t>REVISIÓN DE MEDIDA DE COERCIÓN</t>
  </si>
  <si>
    <t>REVISION DE MEDIDA DE OFICIO</t>
  </si>
  <si>
    <t>01 DISTRITO NACIONAL</t>
  </si>
  <si>
    <t>03 SANTIAGO</t>
  </si>
  <si>
    <t>05 VALVERDE</t>
  </si>
  <si>
    <t>04 PUERTO PLATA</t>
  </si>
  <si>
    <t>06 PUERTO PLATA</t>
  </si>
  <si>
    <t>05 LA VEGA</t>
  </si>
  <si>
    <t>07 LA VEGA</t>
  </si>
  <si>
    <t>09 ESPAILLAT</t>
  </si>
  <si>
    <t>10 MONTE CRISTI</t>
  </si>
  <si>
    <t>30 MONTECRISTI</t>
  </si>
  <si>
    <t>32 DAJABÓN</t>
  </si>
  <si>
    <t>11 SAN JUAN DE LA MAGUANA</t>
  </si>
  <si>
    <t>33 SAN JUAN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</si>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</sst>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sz val="11"/>
      <name val="Bookman Old Style"/>
      <family val="1"/>
    </font>
    <font>
      <sz val="10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b/>
      <sz val="11"/>
      <color theme="0"/>
      <name val="Tahoma"/>
      <family val="2"/>
    </font>
    <font>
      <sz val="11"/>
      <name val="Arial"/>
      <family val="2"/>
    </font>
    <font>
      <sz val="12"/>
      <name val="Bookman Old Style"/>
      <family val="1"/>
    </font>
    <font>
      <vertAlign val="superscript"/>
      <sz val="10"/>
      <color theme="1"/>
      <name val="Tahoma"/>
      <family val="2"/>
    </font>
    <font>
      <sz val="10"/>
      <color rgb="FF000000"/>
      <name val="Tahoma"/>
      <family val="2"/>
      <charset val="1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/>
      <right/>
      <top style="medium">
        <color rgb="FF93B1CD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6">
    <xf numFmtId="0" fontId="0" fillId="0" borderId="0"/>
    <xf numFmtId="0" fontId="8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Protection="1">
      <protection locked="0"/>
    </xf>
    <xf numFmtId="3" fontId="1" fillId="0" borderId="0" xfId="0" applyNumberFormat="1" applyFont="1"/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4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3" fontId="9" fillId="4" borderId="7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9" xfId="0" applyFont="1" applyFill="1" applyBorder="1"/>
    <xf numFmtId="0" fontId="11" fillId="6" borderId="9" xfId="0" applyFont="1" applyFill="1" applyBorder="1"/>
    <xf numFmtId="0" fontId="11" fillId="6" borderId="0" xfId="0" applyFont="1" applyFill="1"/>
    <xf numFmtId="0" fontId="0" fillId="6" borderId="0" xfId="0" applyFill="1"/>
    <xf numFmtId="1" fontId="0" fillId="6" borderId="0" xfId="0" applyNumberFormat="1" applyFill="1"/>
    <xf numFmtId="0" fontId="11" fillId="0" borderId="0" xfId="0" applyFont="1"/>
    <xf numFmtId="1" fontId="0" fillId="0" borderId="0" xfId="0" applyNumberFormat="1"/>
    <xf numFmtId="0" fontId="11" fillId="0" borderId="9" xfId="0" applyFont="1" applyBorder="1"/>
    <xf numFmtId="0" fontId="11" fillId="5" borderId="10" xfId="0" applyFont="1" applyFill="1" applyBorder="1" applyAlignment="1">
      <alignment horizontal="center" vertical="center"/>
    </xf>
    <xf numFmtId="1" fontId="11" fillId="5" borderId="10" xfId="0" applyNumberFormat="1" applyFont="1" applyFill="1" applyBorder="1"/>
    <xf numFmtId="0" fontId="11" fillId="5" borderId="0" xfId="0" applyFont="1" applyFill="1" applyAlignment="1">
      <alignment wrapText="1"/>
    </xf>
    <xf numFmtId="0" fontId="11" fillId="5" borderId="9" xfId="0" applyFont="1" applyFill="1" applyBorder="1" applyAlignment="1">
      <alignment wrapText="1"/>
    </xf>
    <xf numFmtId="0" fontId="11" fillId="5" borderId="0" xfId="0" applyFont="1" applyFill="1"/>
    <xf numFmtId="0" fontId="8" fillId="3" borderId="1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vertical="center"/>
    </xf>
    <xf numFmtId="3" fontId="13" fillId="0" borderId="2" xfId="0" applyNumberFormat="1" applyFont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" fontId="1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1" fillId="0" borderId="11" xfId="0" applyFont="1" applyBorder="1" applyAlignment="1">
      <alignment horizontal="center"/>
    </xf>
    <xf numFmtId="3" fontId="12" fillId="7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3" fontId="21" fillId="8" borderId="16" xfId="0" applyNumberFormat="1" applyFont="1" applyFill="1" applyBorder="1" applyAlignment="1">
      <alignment horizontal="center" wrapText="1"/>
    </xf>
    <xf numFmtId="3" fontId="21" fillId="0" borderId="11" xfId="0" applyNumberFormat="1" applyFont="1" applyBorder="1" applyAlignment="1">
      <alignment horizontal="center"/>
    </xf>
    <xf numFmtId="3" fontId="21" fillId="0" borderId="16" xfId="0" applyNumberFormat="1" applyFont="1" applyBorder="1" applyAlignment="1">
      <alignment horizontal="center" wrapText="1"/>
    </xf>
    <xf numFmtId="3" fontId="20" fillId="0" borderId="2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3" fontId="22" fillId="0" borderId="16" xfId="0" quotePrefix="1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0" borderId="5" xfId="0" applyFont="1" applyBorder="1" applyAlignment="1"/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/>
  </cellXfs>
  <cellStyles count="6">
    <cellStyle name="Normal" xfId="0" builtinId="0"/>
    <cellStyle name="Normal 14" xfId="3" xr:uid="{00000000-0005-0000-0000-000001000000}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Porcentu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22</xdr:row>
      <xdr:rowOff>161925</xdr:rowOff>
    </xdr:from>
    <xdr:ext cx="184731" cy="217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4325" y="478726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-9525</xdr:rowOff>
    </xdr:from>
    <xdr:to>
      <xdr:col>4</xdr:col>
      <xdr:colOff>0</xdr:colOff>
      <xdr:row>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4AA664-CA4A-4C2D-950C-A6533F16F654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-9525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  <pageSetUpPr fitToPage="1"/>
  </sheetPr>
  <dimension ref="A1:X55"/>
  <sheetViews>
    <sheetView tabSelected="1" workbookViewId="0">
      <selection activeCell="C12" sqref="C12"/>
    </sheetView>
  </sheetViews>
  <sheetFormatPr baseColWidth="10" defaultColWidth="11.42578125" defaultRowHeight="12.75" x14ac:dyDescent="0.2"/>
  <cols>
    <col min="1" max="1" width="11.28515625" customWidth="1"/>
    <col min="2" max="2" width="11.5703125" customWidth="1"/>
    <col min="3" max="3" width="13.7109375" customWidth="1"/>
    <col min="4" max="6" width="12.28515625" customWidth="1"/>
    <col min="7" max="7" width="9.85546875" customWidth="1"/>
    <col min="8" max="8" width="13" customWidth="1"/>
    <col min="9" max="9" width="14.85546875" customWidth="1"/>
    <col min="10" max="12" width="12.7109375" customWidth="1"/>
    <col min="13" max="13" width="10.7109375" customWidth="1"/>
    <col min="14" max="14" width="14" customWidth="1"/>
  </cols>
  <sheetData>
    <row r="1" spans="1:14" x14ac:dyDescent="0.2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5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5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8" customHeight="1" x14ac:dyDescent="0.25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5">
      <c r="A5" s="76" t="s">
        <v>0</v>
      </c>
      <c r="B5" s="76"/>
      <c r="C5" s="76"/>
      <c r="D5" s="76"/>
      <c r="E5" s="76"/>
      <c r="F5" s="4"/>
      <c r="G5" s="4"/>
      <c r="H5" s="4"/>
      <c r="I5" s="4"/>
      <c r="J5" s="4"/>
      <c r="K5" s="4"/>
      <c r="L5" s="4"/>
      <c r="M5" s="4"/>
      <c r="N5" s="4"/>
    </row>
    <row r="6" spans="1:14" ht="16.5" customHeight="1" x14ac:dyDescent="0.2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3"/>
      <c r="M6" s="3"/>
      <c r="N6" s="3"/>
    </row>
    <row r="7" spans="1:14" ht="16.5" customHeight="1" x14ac:dyDescent="0.3">
      <c r="A7" s="65" t="s">
        <v>2</v>
      </c>
      <c r="B7" s="65"/>
      <c r="C7" s="65"/>
      <c r="D7" s="65"/>
      <c r="E7" s="56"/>
      <c r="F7" s="56"/>
      <c r="G7" s="56"/>
      <c r="H7" s="15"/>
      <c r="I7" s="15"/>
      <c r="J7" s="15"/>
      <c r="K7" s="15"/>
      <c r="L7" s="15"/>
      <c r="M7" s="15"/>
      <c r="N7" s="15"/>
    </row>
    <row r="8" spans="1:14" ht="8.25" customHeight="1" x14ac:dyDescent="0.3">
      <c r="A8" s="56"/>
      <c r="B8" s="56"/>
      <c r="C8" s="56"/>
      <c r="D8" s="56"/>
      <c r="E8" s="56"/>
      <c r="F8" s="56"/>
      <c r="G8" s="56"/>
      <c r="H8" s="15"/>
      <c r="I8" s="15"/>
      <c r="J8" s="15"/>
      <c r="K8" s="15"/>
      <c r="L8" s="15"/>
      <c r="M8" s="15"/>
      <c r="N8" s="15"/>
    </row>
    <row r="9" spans="1:14" ht="19.5" customHeight="1" thickBot="1" x14ac:dyDescent="0.25">
      <c r="A9" s="72" t="s">
        <v>3</v>
      </c>
      <c r="B9" s="72"/>
      <c r="C9" s="72"/>
      <c r="D9" s="72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9.5" customHeight="1" thickBot="1" x14ac:dyDescent="0.25">
      <c r="A10" s="63" t="s">
        <v>4</v>
      </c>
      <c r="B10" s="68" t="s">
        <v>5</v>
      </c>
      <c r="C10" s="60" t="s">
        <v>6</v>
      </c>
      <c r="D10" s="61"/>
      <c r="E10" s="61"/>
      <c r="F10" s="61"/>
      <c r="G10" s="61"/>
      <c r="H10" s="62"/>
      <c r="I10" s="60" t="s">
        <v>7</v>
      </c>
      <c r="J10" s="61"/>
      <c r="K10" s="61"/>
      <c r="L10" s="62"/>
      <c r="M10" s="62"/>
      <c r="N10" s="62"/>
    </row>
    <row r="11" spans="1:14" ht="30.6" customHeight="1" thickBot="1" x14ac:dyDescent="0.25">
      <c r="A11" s="64"/>
      <c r="B11" s="69"/>
      <c r="C11" s="55" t="s">
        <v>8</v>
      </c>
      <c r="D11" s="55" t="s">
        <v>9</v>
      </c>
      <c r="E11" s="55" t="s">
        <v>10</v>
      </c>
      <c r="F11" s="55" t="s">
        <v>11</v>
      </c>
      <c r="G11" s="55" t="s">
        <v>12</v>
      </c>
      <c r="H11" s="18" t="s">
        <v>13</v>
      </c>
      <c r="I11" s="55" t="s">
        <v>8</v>
      </c>
      <c r="J11" s="55" t="s">
        <v>9</v>
      </c>
      <c r="K11" s="55" t="s">
        <v>10</v>
      </c>
      <c r="L11" s="55" t="s">
        <v>11</v>
      </c>
      <c r="M11" s="55" t="s">
        <v>12</v>
      </c>
      <c r="N11" s="18" t="s">
        <v>13</v>
      </c>
    </row>
    <row r="12" spans="1:14" ht="13.5" thickBot="1" x14ac:dyDescent="0.25">
      <c r="A12" s="70" t="s">
        <v>14</v>
      </c>
      <c r="B12" s="71"/>
      <c r="C12" s="41">
        <v>21</v>
      </c>
      <c r="D12" s="49">
        <v>1393</v>
      </c>
      <c r="E12" s="41">
        <v>0</v>
      </c>
      <c r="F12" s="41">
        <v>5</v>
      </c>
      <c r="G12" s="41">
        <v>0</v>
      </c>
      <c r="H12" s="16">
        <f>SUM(C12:G12)</f>
        <v>1419</v>
      </c>
      <c r="I12" s="41">
        <v>21</v>
      </c>
      <c r="J12" s="49">
        <v>1393</v>
      </c>
      <c r="K12" s="41">
        <v>0</v>
      </c>
      <c r="L12" s="41">
        <v>5</v>
      </c>
      <c r="M12" s="41">
        <v>0</v>
      </c>
      <c r="N12" s="16">
        <f>SUM(I12:M12)</f>
        <v>1419</v>
      </c>
    </row>
    <row r="13" spans="1:14" ht="13.5" thickBot="1" x14ac:dyDescent="0.25">
      <c r="A13" s="66" t="s">
        <v>16</v>
      </c>
      <c r="B13" s="33" t="s">
        <v>17</v>
      </c>
      <c r="C13" s="41">
        <v>1628</v>
      </c>
      <c r="D13" s="50">
        <v>2172</v>
      </c>
      <c r="E13" s="41">
        <v>0</v>
      </c>
      <c r="F13" s="41">
        <v>20</v>
      </c>
      <c r="G13" s="41">
        <v>12</v>
      </c>
      <c r="H13" s="16">
        <f t="shared" ref="H13:H47" si="0">SUM(C13:G13)</f>
        <v>3832</v>
      </c>
      <c r="I13" s="41">
        <v>1628</v>
      </c>
      <c r="J13" s="41">
        <v>2140</v>
      </c>
      <c r="K13" s="41">
        <v>0</v>
      </c>
      <c r="L13" s="41">
        <v>20</v>
      </c>
      <c r="M13" s="41">
        <v>12</v>
      </c>
      <c r="N13" s="16">
        <f t="shared" ref="N13:N47" si="1">SUM(I13:M13)</f>
        <v>3800</v>
      </c>
    </row>
    <row r="14" spans="1:14" ht="13.5" thickBot="1" x14ac:dyDescent="0.25">
      <c r="A14" s="67"/>
      <c r="B14" s="33" t="s">
        <v>18</v>
      </c>
      <c r="C14" s="41">
        <v>795</v>
      </c>
      <c r="D14" s="50">
        <v>737</v>
      </c>
      <c r="E14" s="41">
        <v>0</v>
      </c>
      <c r="F14" s="41">
        <v>0</v>
      </c>
      <c r="G14" s="41">
        <v>0</v>
      </c>
      <c r="H14" s="16">
        <f t="shared" si="0"/>
        <v>1532</v>
      </c>
      <c r="I14" s="47">
        <v>795</v>
      </c>
      <c r="J14" s="41">
        <v>745</v>
      </c>
      <c r="K14" s="47">
        <v>0</v>
      </c>
      <c r="L14" s="47">
        <v>0</v>
      </c>
      <c r="M14" s="47">
        <v>0</v>
      </c>
      <c r="N14" s="16">
        <f t="shared" si="1"/>
        <v>1540</v>
      </c>
    </row>
    <row r="15" spans="1:14" ht="13.5" thickBot="1" x14ac:dyDescent="0.25">
      <c r="A15" s="73" t="s">
        <v>19</v>
      </c>
      <c r="B15" s="74"/>
      <c r="C15" s="41">
        <v>340</v>
      </c>
      <c r="D15" s="50">
        <v>300</v>
      </c>
      <c r="E15" s="41">
        <v>0</v>
      </c>
      <c r="F15" s="41">
        <v>0</v>
      </c>
      <c r="G15" s="41">
        <v>0</v>
      </c>
      <c r="H15" s="16">
        <f t="shared" si="0"/>
        <v>640</v>
      </c>
      <c r="I15" s="41">
        <v>340</v>
      </c>
      <c r="J15" s="41">
        <v>300</v>
      </c>
      <c r="K15" s="41">
        <v>0</v>
      </c>
      <c r="L15" s="41">
        <v>0</v>
      </c>
      <c r="M15" s="41">
        <v>0</v>
      </c>
      <c r="N15" s="16">
        <f t="shared" si="1"/>
        <v>640</v>
      </c>
    </row>
    <row r="16" spans="1:14" ht="13.5" thickBot="1" x14ac:dyDescent="0.25">
      <c r="A16" s="73" t="s">
        <v>20</v>
      </c>
      <c r="B16" s="74"/>
      <c r="C16" s="41">
        <v>1755</v>
      </c>
      <c r="D16" s="50">
        <v>776</v>
      </c>
      <c r="E16" s="41">
        <v>814</v>
      </c>
      <c r="F16" s="41">
        <v>10</v>
      </c>
      <c r="G16" s="41">
        <v>0</v>
      </c>
      <c r="H16" s="16">
        <f t="shared" si="0"/>
        <v>3355</v>
      </c>
      <c r="I16" s="41">
        <v>1755</v>
      </c>
      <c r="J16" s="41">
        <v>766</v>
      </c>
      <c r="K16" s="41">
        <v>814</v>
      </c>
      <c r="L16" s="41">
        <v>10</v>
      </c>
      <c r="M16" s="41">
        <v>0</v>
      </c>
      <c r="N16" s="16">
        <f>SUM(I16:M16)</f>
        <v>3345</v>
      </c>
    </row>
    <row r="17" spans="1:14" ht="13.5" thickBot="1" x14ac:dyDescent="0.25">
      <c r="A17" s="73" t="s">
        <v>21</v>
      </c>
      <c r="B17" s="74"/>
      <c r="C17" s="41">
        <v>1202</v>
      </c>
      <c r="D17" s="50">
        <v>390</v>
      </c>
      <c r="E17" s="41">
        <v>0</v>
      </c>
      <c r="F17" s="41">
        <v>13</v>
      </c>
      <c r="G17" s="41">
        <v>0</v>
      </c>
      <c r="H17" s="16">
        <f t="shared" si="0"/>
        <v>1605</v>
      </c>
      <c r="I17" s="41">
        <v>1206</v>
      </c>
      <c r="J17" s="48">
        <v>390</v>
      </c>
      <c r="K17" s="41">
        <v>0</v>
      </c>
      <c r="L17" s="41">
        <v>13</v>
      </c>
      <c r="M17" s="41">
        <v>0</v>
      </c>
      <c r="N17" s="16">
        <f t="shared" si="1"/>
        <v>1609</v>
      </c>
    </row>
    <row r="18" spans="1:14" ht="13.5" thickBot="1" x14ac:dyDescent="0.25">
      <c r="A18" s="73" t="s">
        <v>23</v>
      </c>
      <c r="B18" s="74"/>
      <c r="C18" s="41">
        <v>1497</v>
      </c>
      <c r="D18" s="50">
        <v>324</v>
      </c>
      <c r="E18" s="41">
        <v>0</v>
      </c>
      <c r="F18" s="41">
        <v>2</v>
      </c>
      <c r="G18" s="41">
        <v>0</v>
      </c>
      <c r="H18" s="16">
        <f t="shared" si="0"/>
        <v>1823</v>
      </c>
      <c r="I18" s="41">
        <v>1497</v>
      </c>
      <c r="J18" s="48">
        <v>324</v>
      </c>
      <c r="K18" s="41">
        <v>0</v>
      </c>
      <c r="L18" s="41">
        <v>2</v>
      </c>
      <c r="M18" s="41">
        <v>0</v>
      </c>
      <c r="N18" s="16">
        <f t="shared" si="1"/>
        <v>1823</v>
      </c>
    </row>
    <row r="19" spans="1:14" ht="13.5" thickBot="1" x14ac:dyDescent="0.25">
      <c r="A19" s="73" t="s">
        <v>25</v>
      </c>
      <c r="B19" s="74"/>
      <c r="C19" s="51">
        <v>2001</v>
      </c>
      <c r="D19" s="48">
        <v>806</v>
      </c>
      <c r="E19" s="51">
        <v>0</v>
      </c>
      <c r="F19" s="51">
        <v>3</v>
      </c>
      <c r="G19" s="51">
        <v>0</v>
      </c>
      <c r="H19" s="16">
        <f t="shared" si="0"/>
        <v>2810</v>
      </c>
      <c r="I19" s="46">
        <v>2001</v>
      </c>
      <c r="J19" s="48">
        <v>806</v>
      </c>
      <c r="K19" s="46">
        <v>0</v>
      </c>
      <c r="L19" s="46">
        <v>3</v>
      </c>
      <c r="M19" s="46">
        <v>0</v>
      </c>
      <c r="N19" s="16">
        <f t="shared" si="1"/>
        <v>2810</v>
      </c>
    </row>
    <row r="20" spans="1:14" ht="13.5" thickBot="1" x14ac:dyDescent="0.25">
      <c r="A20" s="73" t="s">
        <v>27</v>
      </c>
      <c r="B20" s="74"/>
      <c r="C20" s="41">
        <v>1596</v>
      </c>
      <c r="D20" s="50">
        <v>469</v>
      </c>
      <c r="E20" s="41">
        <v>0</v>
      </c>
      <c r="F20" s="41">
        <v>0</v>
      </c>
      <c r="G20" s="41">
        <v>7</v>
      </c>
      <c r="H20" s="16">
        <f t="shared" si="0"/>
        <v>2072</v>
      </c>
      <c r="I20" s="41">
        <v>1469</v>
      </c>
      <c r="J20" s="48">
        <v>424</v>
      </c>
      <c r="K20" s="41">
        <v>0</v>
      </c>
      <c r="L20" s="41">
        <v>0</v>
      </c>
      <c r="M20" s="41">
        <v>6</v>
      </c>
      <c r="N20" s="16">
        <f t="shared" si="1"/>
        <v>1899</v>
      </c>
    </row>
    <row r="21" spans="1:14" ht="13.5" thickBot="1" x14ac:dyDescent="0.25">
      <c r="A21" s="73" t="s">
        <v>28</v>
      </c>
      <c r="B21" s="74"/>
      <c r="C21" s="41">
        <v>1783</v>
      </c>
      <c r="D21" s="50">
        <v>474</v>
      </c>
      <c r="E21" s="41">
        <v>0</v>
      </c>
      <c r="F21" s="41">
        <v>0</v>
      </c>
      <c r="G21" s="41">
        <v>0</v>
      </c>
      <c r="H21" s="16">
        <f t="shared" si="0"/>
        <v>2257</v>
      </c>
      <c r="I21" s="41">
        <v>1783</v>
      </c>
      <c r="J21" s="48">
        <v>474</v>
      </c>
      <c r="K21" s="41">
        <v>0</v>
      </c>
      <c r="L21" s="41">
        <v>0</v>
      </c>
      <c r="M21" s="41">
        <v>0</v>
      </c>
      <c r="N21" s="16">
        <f t="shared" si="1"/>
        <v>2257</v>
      </c>
    </row>
    <row r="22" spans="1:14" ht="13.5" thickBot="1" x14ac:dyDescent="0.25">
      <c r="A22" s="73" t="s">
        <v>30</v>
      </c>
      <c r="B22" s="74"/>
      <c r="C22" s="41">
        <v>1469</v>
      </c>
      <c r="D22" s="50">
        <v>420</v>
      </c>
      <c r="E22" s="41">
        <v>0</v>
      </c>
      <c r="F22" s="41">
        <v>0</v>
      </c>
      <c r="G22" s="41">
        <v>36</v>
      </c>
      <c r="H22" s="16">
        <f t="shared" si="0"/>
        <v>1925</v>
      </c>
      <c r="I22" s="41">
        <v>1469</v>
      </c>
      <c r="J22" s="41">
        <v>424</v>
      </c>
      <c r="K22" s="41">
        <v>0</v>
      </c>
      <c r="L22" s="41">
        <v>0</v>
      </c>
      <c r="M22" s="41">
        <v>36</v>
      </c>
      <c r="N22" s="16">
        <f t="shared" si="1"/>
        <v>1929</v>
      </c>
    </row>
    <row r="23" spans="1:14" ht="13.5" thickBot="1" x14ac:dyDescent="0.25">
      <c r="A23" s="73" t="s">
        <v>31</v>
      </c>
      <c r="B23" s="74"/>
      <c r="C23" s="57" t="s">
        <v>32</v>
      </c>
      <c r="D23" s="57" t="s">
        <v>32</v>
      </c>
      <c r="E23" s="57" t="s">
        <v>32</v>
      </c>
      <c r="F23" s="57" t="s">
        <v>32</v>
      </c>
      <c r="G23" s="57" t="s">
        <v>32</v>
      </c>
      <c r="H23" s="16">
        <f t="shared" si="0"/>
        <v>0</v>
      </c>
      <c r="I23" s="57" t="s">
        <v>32</v>
      </c>
      <c r="J23" s="57" t="s">
        <v>32</v>
      </c>
      <c r="K23" s="57" t="s">
        <v>32</v>
      </c>
      <c r="L23" s="57" t="s">
        <v>32</v>
      </c>
      <c r="M23" s="57" t="s">
        <v>32</v>
      </c>
      <c r="N23" s="16">
        <f t="shared" si="1"/>
        <v>0</v>
      </c>
    </row>
    <row r="24" spans="1:14" ht="13.5" thickBot="1" x14ac:dyDescent="0.25">
      <c r="A24" s="73" t="s">
        <v>33</v>
      </c>
      <c r="B24" s="74"/>
      <c r="C24" s="41">
        <v>1692</v>
      </c>
      <c r="D24" s="52">
        <v>648</v>
      </c>
      <c r="E24" s="41">
        <v>0</v>
      </c>
      <c r="F24" s="41">
        <v>0</v>
      </c>
      <c r="G24" s="41">
        <v>0</v>
      </c>
      <c r="H24" s="16">
        <f t="shared" si="0"/>
        <v>2340</v>
      </c>
      <c r="I24" s="41">
        <v>1692</v>
      </c>
      <c r="J24" s="48">
        <v>648</v>
      </c>
      <c r="K24" s="41">
        <v>0</v>
      </c>
      <c r="L24" s="41">
        <v>0</v>
      </c>
      <c r="M24" s="41">
        <v>0</v>
      </c>
      <c r="N24" s="16">
        <f t="shared" si="1"/>
        <v>2340</v>
      </c>
    </row>
    <row r="25" spans="1:14" ht="13.5" thickBot="1" x14ac:dyDescent="0.25">
      <c r="A25" s="73" t="s">
        <v>34</v>
      </c>
      <c r="B25" s="74"/>
      <c r="C25" s="57" t="s">
        <v>32</v>
      </c>
      <c r="D25" s="57" t="s">
        <v>32</v>
      </c>
      <c r="E25" s="57" t="s">
        <v>32</v>
      </c>
      <c r="F25" s="57" t="s">
        <v>32</v>
      </c>
      <c r="G25" s="57" t="s">
        <v>32</v>
      </c>
      <c r="H25" s="16">
        <f t="shared" si="0"/>
        <v>0</v>
      </c>
      <c r="I25" s="57" t="s">
        <v>32</v>
      </c>
      <c r="J25" s="57" t="s">
        <v>32</v>
      </c>
      <c r="K25" s="57" t="s">
        <v>32</v>
      </c>
      <c r="L25" s="57" t="s">
        <v>32</v>
      </c>
      <c r="M25" s="57" t="s">
        <v>32</v>
      </c>
      <c r="N25" s="16">
        <f t="shared" si="1"/>
        <v>0</v>
      </c>
    </row>
    <row r="26" spans="1:14" ht="13.5" thickBot="1" x14ac:dyDescent="0.25">
      <c r="A26" s="73" t="s">
        <v>35</v>
      </c>
      <c r="B26" s="74"/>
      <c r="C26" s="57" t="s">
        <v>32</v>
      </c>
      <c r="D26" s="57" t="s">
        <v>32</v>
      </c>
      <c r="E26" s="57" t="s">
        <v>32</v>
      </c>
      <c r="F26" s="57" t="s">
        <v>32</v>
      </c>
      <c r="G26" s="57" t="s">
        <v>32</v>
      </c>
      <c r="H26" s="16">
        <f t="shared" si="0"/>
        <v>0</v>
      </c>
      <c r="I26" s="57" t="s">
        <v>32</v>
      </c>
      <c r="J26" s="57" t="s">
        <v>32</v>
      </c>
      <c r="K26" s="57" t="s">
        <v>32</v>
      </c>
      <c r="L26" s="57" t="s">
        <v>32</v>
      </c>
      <c r="M26" s="57" t="s">
        <v>32</v>
      </c>
      <c r="N26" s="16">
        <f t="shared" si="1"/>
        <v>0</v>
      </c>
    </row>
    <row r="27" spans="1:14" ht="13.5" thickBot="1" x14ac:dyDescent="0.25">
      <c r="A27" s="73" t="s">
        <v>36</v>
      </c>
      <c r="B27" s="74"/>
      <c r="C27" s="57" t="s">
        <v>32</v>
      </c>
      <c r="D27" s="57" t="s">
        <v>32</v>
      </c>
      <c r="E27" s="57" t="s">
        <v>32</v>
      </c>
      <c r="F27" s="57" t="s">
        <v>32</v>
      </c>
      <c r="G27" s="57" t="s">
        <v>32</v>
      </c>
      <c r="H27" s="16">
        <f t="shared" si="0"/>
        <v>0</v>
      </c>
      <c r="I27" s="57" t="s">
        <v>32</v>
      </c>
      <c r="J27" s="57" t="s">
        <v>32</v>
      </c>
      <c r="K27" s="57" t="s">
        <v>32</v>
      </c>
      <c r="L27" s="57" t="s">
        <v>32</v>
      </c>
      <c r="M27" s="57" t="s">
        <v>32</v>
      </c>
      <c r="N27" s="16">
        <f t="shared" si="1"/>
        <v>0</v>
      </c>
    </row>
    <row r="28" spans="1:14" ht="13.5" thickBot="1" x14ac:dyDescent="0.25">
      <c r="A28" s="73" t="s">
        <v>37</v>
      </c>
      <c r="B28" s="74"/>
      <c r="C28" s="41">
        <v>2524</v>
      </c>
      <c r="D28" s="41">
        <v>1238</v>
      </c>
      <c r="E28" s="41">
        <v>0</v>
      </c>
      <c r="F28" s="41">
        <v>0</v>
      </c>
      <c r="G28" s="41">
        <v>0</v>
      </c>
      <c r="H28" s="16">
        <f t="shared" si="0"/>
        <v>3762</v>
      </c>
      <c r="I28" s="41">
        <v>2554</v>
      </c>
      <c r="J28" s="48">
        <v>1223</v>
      </c>
      <c r="K28" s="41">
        <v>0</v>
      </c>
      <c r="L28" s="41">
        <v>0</v>
      </c>
      <c r="M28" s="41">
        <v>0</v>
      </c>
      <c r="N28" s="16">
        <f t="shared" si="1"/>
        <v>3777</v>
      </c>
    </row>
    <row r="29" spans="1:14" ht="13.5" thickBot="1" x14ac:dyDescent="0.25">
      <c r="A29" s="73" t="s">
        <v>38</v>
      </c>
      <c r="B29" s="74"/>
      <c r="C29" s="41">
        <v>1399</v>
      </c>
      <c r="D29" s="52">
        <v>533</v>
      </c>
      <c r="E29" s="41">
        <v>0</v>
      </c>
      <c r="F29" s="41">
        <v>5</v>
      </c>
      <c r="G29" s="41">
        <v>15</v>
      </c>
      <c r="H29" s="16">
        <f t="shared" si="0"/>
        <v>1952</v>
      </c>
      <c r="I29" s="41">
        <v>1399</v>
      </c>
      <c r="J29" s="48">
        <v>529</v>
      </c>
      <c r="K29" s="41">
        <v>0</v>
      </c>
      <c r="L29" s="41">
        <v>5</v>
      </c>
      <c r="M29" s="41">
        <v>15</v>
      </c>
      <c r="N29" s="16">
        <f t="shared" si="1"/>
        <v>1948</v>
      </c>
    </row>
    <row r="30" spans="1:14" ht="13.5" thickBot="1" x14ac:dyDescent="0.25">
      <c r="A30" s="73" t="s">
        <v>39</v>
      </c>
      <c r="B30" s="74"/>
      <c r="C30" s="41">
        <v>1486</v>
      </c>
      <c r="D30" s="52">
        <v>596</v>
      </c>
      <c r="E30" s="41">
        <v>0</v>
      </c>
      <c r="F30" s="41">
        <v>0</v>
      </c>
      <c r="G30" s="41">
        <v>0</v>
      </c>
      <c r="H30" s="16">
        <f t="shared" si="0"/>
        <v>2082</v>
      </c>
      <c r="I30" s="41">
        <v>1465</v>
      </c>
      <c r="J30" s="48">
        <v>595</v>
      </c>
      <c r="K30" s="41">
        <v>0</v>
      </c>
      <c r="L30" s="41">
        <v>0</v>
      </c>
      <c r="M30" s="41">
        <v>0</v>
      </c>
      <c r="N30" s="16">
        <f t="shared" si="1"/>
        <v>2060</v>
      </c>
    </row>
    <row r="31" spans="1:14" ht="13.5" thickBot="1" x14ac:dyDescent="0.25">
      <c r="A31" s="73" t="s">
        <v>40</v>
      </c>
      <c r="B31" s="74"/>
      <c r="C31" s="57" t="s">
        <v>32</v>
      </c>
      <c r="D31" s="57" t="s">
        <v>32</v>
      </c>
      <c r="E31" s="57" t="s">
        <v>32</v>
      </c>
      <c r="F31" s="57" t="s">
        <v>32</v>
      </c>
      <c r="G31" s="57" t="s">
        <v>32</v>
      </c>
      <c r="H31" s="16">
        <f t="shared" si="0"/>
        <v>0</v>
      </c>
      <c r="I31" s="57" t="s">
        <v>32</v>
      </c>
      <c r="J31" s="57" t="s">
        <v>32</v>
      </c>
      <c r="K31" s="57" t="s">
        <v>32</v>
      </c>
      <c r="L31" s="57" t="s">
        <v>32</v>
      </c>
      <c r="M31" s="57" t="s">
        <v>32</v>
      </c>
      <c r="N31" s="16">
        <f t="shared" si="1"/>
        <v>0</v>
      </c>
    </row>
    <row r="32" spans="1:14" ht="13.5" thickBot="1" x14ac:dyDescent="0.25">
      <c r="A32" s="73" t="s">
        <v>41</v>
      </c>
      <c r="B32" s="74"/>
      <c r="C32" s="57" t="s">
        <v>32</v>
      </c>
      <c r="D32" s="57" t="s">
        <v>32</v>
      </c>
      <c r="E32" s="57" t="s">
        <v>32</v>
      </c>
      <c r="F32" s="57" t="s">
        <v>32</v>
      </c>
      <c r="G32" s="57" t="s">
        <v>32</v>
      </c>
      <c r="H32" s="16">
        <f t="shared" si="0"/>
        <v>0</v>
      </c>
      <c r="I32" s="57" t="s">
        <v>32</v>
      </c>
      <c r="J32" s="57" t="s">
        <v>32</v>
      </c>
      <c r="K32" s="57" t="s">
        <v>32</v>
      </c>
      <c r="L32" s="57" t="s">
        <v>32</v>
      </c>
      <c r="M32" s="57" t="s">
        <v>32</v>
      </c>
      <c r="N32" s="16">
        <f t="shared" si="1"/>
        <v>0</v>
      </c>
    </row>
    <row r="33" spans="1:14" ht="13.5" thickBot="1" x14ac:dyDescent="0.25">
      <c r="A33" s="73" t="s">
        <v>42</v>
      </c>
      <c r="B33" s="74"/>
      <c r="C33" s="41">
        <v>2656</v>
      </c>
      <c r="D33" s="52">
        <v>866</v>
      </c>
      <c r="E33" s="41">
        <v>0</v>
      </c>
      <c r="F33" s="41">
        <v>0</v>
      </c>
      <c r="G33" s="41">
        <v>0</v>
      </c>
      <c r="H33" s="16">
        <f t="shared" si="0"/>
        <v>3522</v>
      </c>
      <c r="I33" s="41">
        <v>2656</v>
      </c>
      <c r="J33" s="48">
        <v>866</v>
      </c>
      <c r="K33" s="41">
        <v>0</v>
      </c>
      <c r="L33" s="41">
        <v>0</v>
      </c>
      <c r="M33" s="41">
        <v>0</v>
      </c>
      <c r="N33" s="16">
        <f t="shared" si="1"/>
        <v>3522</v>
      </c>
    </row>
    <row r="34" spans="1:14" ht="13.5" thickBot="1" x14ac:dyDescent="0.25">
      <c r="A34" s="73" t="s">
        <v>43</v>
      </c>
      <c r="B34" s="74"/>
      <c r="C34" s="57" t="s">
        <v>32</v>
      </c>
      <c r="D34" s="57" t="s">
        <v>32</v>
      </c>
      <c r="E34" s="57" t="s">
        <v>32</v>
      </c>
      <c r="F34" s="57" t="s">
        <v>32</v>
      </c>
      <c r="G34" s="57" t="s">
        <v>32</v>
      </c>
      <c r="H34" s="16">
        <f t="shared" si="0"/>
        <v>0</v>
      </c>
      <c r="I34" s="57" t="s">
        <v>32</v>
      </c>
      <c r="J34" s="57" t="s">
        <v>32</v>
      </c>
      <c r="K34" s="57" t="s">
        <v>32</v>
      </c>
      <c r="L34" s="57" t="s">
        <v>32</v>
      </c>
      <c r="M34" s="57" t="s">
        <v>32</v>
      </c>
      <c r="N34" s="16">
        <f t="shared" si="1"/>
        <v>0</v>
      </c>
    </row>
    <row r="35" spans="1:14" ht="15" thickBot="1" x14ac:dyDescent="0.25">
      <c r="A35" s="73" t="s">
        <v>44</v>
      </c>
      <c r="B35" s="74"/>
      <c r="C35" s="41">
        <v>1866</v>
      </c>
      <c r="D35" s="52">
        <v>725</v>
      </c>
      <c r="E35" s="41">
        <v>0</v>
      </c>
      <c r="F35" s="41">
        <v>0</v>
      </c>
      <c r="G35" s="41">
        <v>0</v>
      </c>
      <c r="H35" s="16">
        <v>2591</v>
      </c>
      <c r="I35" s="41">
        <v>1866</v>
      </c>
      <c r="J35" s="48">
        <v>725</v>
      </c>
      <c r="K35" s="41">
        <v>0</v>
      </c>
      <c r="L35" s="41">
        <v>0</v>
      </c>
      <c r="M35" s="41">
        <v>0</v>
      </c>
      <c r="N35" s="16">
        <v>2591</v>
      </c>
    </row>
    <row r="36" spans="1:14" ht="13.5" thickBot="1" x14ac:dyDescent="0.25">
      <c r="A36" s="73" t="s">
        <v>45</v>
      </c>
      <c r="B36" s="74"/>
      <c r="C36" s="41">
        <v>4490</v>
      </c>
      <c r="D36" s="52">
        <v>1989</v>
      </c>
      <c r="E36" s="41">
        <v>0</v>
      </c>
      <c r="F36" s="41">
        <v>0</v>
      </c>
      <c r="G36" s="41">
        <v>0</v>
      </c>
      <c r="H36" s="16">
        <f t="shared" si="0"/>
        <v>6479</v>
      </c>
      <c r="I36" s="41">
        <v>4490</v>
      </c>
      <c r="J36" s="48">
        <v>1995</v>
      </c>
      <c r="K36" s="41">
        <v>0</v>
      </c>
      <c r="L36" s="41">
        <v>0</v>
      </c>
      <c r="M36" s="41">
        <v>0</v>
      </c>
      <c r="N36" s="16">
        <f t="shared" si="1"/>
        <v>6485</v>
      </c>
    </row>
    <row r="37" spans="1:14" ht="13.5" thickBot="1" x14ac:dyDescent="0.25">
      <c r="A37" s="73" t="s">
        <v>46</v>
      </c>
      <c r="B37" s="74"/>
      <c r="C37" s="57" t="s">
        <v>32</v>
      </c>
      <c r="D37" s="57" t="s">
        <v>32</v>
      </c>
      <c r="E37" s="57" t="s">
        <v>32</v>
      </c>
      <c r="F37" s="57" t="s">
        <v>32</v>
      </c>
      <c r="G37" s="57" t="s">
        <v>32</v>
      </c>
      <c r="H37" s="16">
        <f t="shared" si="0"/>
        <v>0</v>
      </c>
      <c r="I37" s="57" t="s">
        <v>32</v>
      </c>
      <c r="J37" s="57" t="s">
        <v>32</v>
      </c>
      <c r="K37" s="57" t="s">
        <v>32</v>
      </c>
      <c r="L37" s="57" t="s">
        <v>32</v>
      </c>
      <c r="M37" s="57" t="s">
        <v>32</v>
      </c>
      <c r="N37" s="16">
        <f t="shared" si="1"/>
        <v>0</v>
      </c>
    </row>
    <row r="38" spans="1:14" ht="13.5" thickBot="1" x14ac:dyDescent="0.25">
      <c r="A38" s="73" t="s">
        <v>47</v>
      </c>
      <c r="B38" s="74"/>
      <c r="C38" s="41">
        <v>2914</v>
      </c>
      <c r="D38" s="52">
        <v>684</v>
      </c>
      <c r="E38" s="41">
        <v>0</v>
      </c>
      <c r="F38" s="41">
        <v>0</v>
      </c>
      <c r="G38" s="41">
        <v>0</v>
      </c>
      <c r="H38" s="16">
        <f t="shared" si="0"/>
        <v>3598</v>
      </c>
      <c r="I38" s="41">
        <v>2914</v>
      </c>
      <c r="J38" s="48">
        <v>0</v>
      </c>
      <c r="K38" s="41">
        <v>0</v>
      </c>
      <c r="L38" s="41">
        <v>0</v>
      </c>
      <c r="M38" s="41">
        <v>0</v>
      </c>
      <c r="N38" s="16">
        <f t="shared" si="1"/>
        <v>2914</v>
      </c>
    </row>
    <row r="39" spans="1:14" ht="13.5" thickBot="1" x14ac:dyDescent="0.25">
      <c r="A39" s="73" t="s">
        <v>48</v>
      </c>
      <c r="B39" s="74"/>
      <c r="C39" s="57" t="s">
        <v>32</v>
      </c>
      <c r="D39" s="57" t="s">
        <v>32</v>
      </c>
      <c r="E39" s="57" t="s">
        <v>32</v>
      </c>
      <c r="F39" s="57" t="s">
        <v>32</v>
      </c>
      <c r="G39" s="57" t="s">
        <v>32</v>
      </c>
      <c r="H39" s="16">
        <f t="shared" si="0"/>
        <v>0</v>
      </c>
      <c r="I39" s="57" t="s">
        <v>32</v>
      </c>
      <c r="J39" s="57" t="s">
        <v>32</v>
      </c>
      <c r="K39" s="57" t="s">
        <v>32</v>
      </c>
      <c r="L39" s="57" t="s">
        <v>32</v>
      </c>
      <c r="M39" s="57" t="s">
        <v>32</v>
      </c>
      <c r="N39" s="16">
        <f t="shared" si="1"/>
        <v>0</v>
      </c>
    </row>
    <row r="40" spans="1:14" ht="13.5" thickBot="1" x14ac:dyDescent="0.25">
      <c r="A40" s="73" t="s">
        <v>49</v>
      </c>
      <c r="B40" s="74"/>
      <c r="C40" s="57" t="s">
        <v>32</v>
      </c>
      <c r="D40" s="57" t="s">
        <v>32</v>
      </c>
      <c r="E40" s="57" t="s">
        <v>32</v>
      </c>
      <c r="F40" s="57" t="s">
        <v>32</v>
      </c>
      <c r="G40" s="57" t="s">
        <v>32</v>
      </c>
      <c r="H40" s="16">
        <f t="shared" si="0"/>
        <v>0</v>
      </c>
      <c r="I40" s="57" t="s">
        <v>32</v>
      </c>
      <c r="J40" s="57" t="s">
        <v>32</v>
      </c>
      <c r="K40" s="57" t="s">
        <v>32</v>
      </c>
      <c r="L40" s="57" t="s">
        <v>32</v>
      </c>
      <c r="M40" s="57" t="s">
        <v>32</v>
      </c>
      <c r="N40" s="16">
        <f t="shared" si="1"/>
        <v>0</v>
      </c>
    </row>
    <row r="41" spans="1:14" ht="13.5" thickBot="1" x14ac:dyDescent="0.25">
      <c r="A41" s="73" t="s">
        <v>50</v>
      </c>
      <c r="B41" s="74"/>
      <c r="C41" s="57" t="s">
        <v>32</v>
      </c>
      <c r="D41" s="57" t="s">
        <v>32</v>
      </c>
      <c r="E41" s="57" t="s">
        <v>32</v>
      </c>
      <c r="F41" s="57" t="s">
        <v>32</v>
      </c>
      <c r="G41" s="57" t="s">
        <v>32</v>
      </c>
      <c r="H41" s="16">
        <f t="shared" si="0"/>
        <v>0</v>
      </c>
      <c r="I41" s="57" t="s">
        <v>32</v>
      </c>
      <c r="J41" s="57" t="s">
        <v>32</v>
      </c>
      <c r="K41" s="57" t="s">
        <v>32</v>
      </c>
      <c r="L41" s="57" t="s">
        <v>32</v>
      </c>
      <c r="M41" s="57" t="s">
        <v>32</v>
      </c>
      <c r="N41" s="16">
        <f t="shared" si="1"/>
        <v>0</v>
      </c>
    </row>
    <row r="42" spans="1:14" ht="13.5" thickBot="1" x14ac:dyDescent="0.25">
      <c r="A42" s="73" t="s">
        <v>51</v>
      </c>
      <c r="B42" s="74"/>
      <c r="C42" s="41">
        <v>1251</v>
      </c>
      <c r="D42" s="52">
        <v>361</v>
      </c>
      <c r="E42" s="41">
        <v>149</v>
      </c>
      <c r="F42" s="41">
        <v>4</v>
      </c>
      <c r="G42" s="41">
        <v>46</v>
      </c>
      <c r="H42" s="16">
        <f t="shared" si="0"/>
        <v>1811</v>
      </c>
      <c r="I42" s="41">
        <v>1249</v>
      </c>
      <c r="J42" s="48">
        <v>358</v>
      </c>
      <c r="K42" s="41">
        <v>138</v>
      </c>
      <c r="L42" s="41">
        <v>4</v>
      </c>
      <c r="M42" s="41">
        <v>46</v>
      </c>
      <c r="N42" s="16">
        <f t="shared" si="1"/>
        <v>1795</v>
      </c>
    </row>
    <row r="43" spans="1:14" ht="13.5" thickBot="1" x14ac:dyDescent="0.25">
      <c r="A43" s="73" t="s">
        <v>53</v>
      </c>
      <c r="B43" s="74"/>
      <c r="C43" s="53">
        <v>158</v>
      </c>
      <c r="D43" s="52">
        <v>200</v>
      </c>
      <c r="E43" s="54">
        <v>35</v>
      </c>
      <c r="F43" s="54">
        <v>1</v>
      </c>
      <c r="G43" s="54">
        <v>41</v>
      </c>
      <c r="H43" s="16">
        <f t="shared" si="0"/>
        <v>435</v>
      </c>
      <c r="I43" s="41">
        <v>155</v>
      </c>
      <c r="J43" s="48">
        <v>212</v>
      </c>
      <c r="K43" s="41">
        <v>35</v>
      </c>
      <c r="L43" s="41">
        <v>1</v>
      </c>
      <c r="M43" s="41">
        <v>41</v>
      </c>
      <c r="N43" s="16">
        <f t="shared" si="1"/>
        <v>444</v>
      </c>
    </row>
    <row r="44" spans="1:14" ht="13.5" thickBot="1" x14ac:dyDescent="0.25">
      <c r="A44" s="73" t="s">
        <v>54</v>
      </c>
      <c r="B44" s="74"/>
      <c r="C44" s="41">
        <v>96</v>
      </c>
      <c r="D44" s="52">
        <v>190</v>
      </c>
      <c r="E44" s="41">
        <v>46</v>
      </c>
      <c r="F44" s="41">
        <v>2</v>
      </c>
      <c r="G44" s="41">
        <v>15</v>
      </c>
      <c r="H44" s="16">
        <f t="shared" si="0"/>
        <v>349</v>
      </c>
      <c r="I44" s="41">
        <v>96</v>
      </c>
      <c r="J44" s="48">
        <v>199</v>
      </c>
      <c r="K44" s="41">
        <v>31</v>
      </c>
      <c r="L44" s="41">
        <v>2</v>
      </c>
      <c r="M44" s="41">
        <v>15</v>
      </c>
      <c r="N44" s="16">
        <f t="shared" si="1"/>
        <v>343</v>
      </c>
    </row>
    <row r="45" spans="1:14" s="59" customFormat="1" ht="13.5" thickBot="1" x14ac:dyDescent="0.25">
      <c r="A45" s="73" t="s">
        <v>56</v>
      </c>
      <c r="B45" s="74"/>
      <c r="C45" s="41">
        <v>1861</v>
      </c>
      <c r="D45" s="58">
        <v>697</v>
      </c>
      <c r="E45" s="41">
        <v>0</v>
      </c>
      <c r="F45" s="41">
        <v>0</v>
      </c>
      <c r="G45" s="41">
        <v>0</v>
      </c>
      <c r="H45" s="16">
        <f t="shared" si="0"/>
        <v>2558</v>
      </c>
      <c r="I45" s="41">
        <v>1861</v>
      </c>
      <c r="J45" s="41">
        <v>647</v>
      </c>
      <c r="K45" s="41">
        <v>0</v>
      </c>
      <c r="L45" s="41">
        <v>0</v>
      </c>
      <c r="M45" s="41">
        <v>0</v>
      </c>
      <c r="N45" s="16">
        <f t="shared" si="1"/>
        <v>2508</v>
      </c>
    </row>
    <row r="46" spans="1:14" ht="13.5" thickBot="1" x14ac:dyDescent="0.25">
      <c r="A46" s="73" t="s">
        <v>58</v>
      </c>
      <c r="B46" s="74"/>
      <c r="C46" s="57" t="s">
        <v>32</v>
      </c>
      <c r="D46" s="57" t="s">
        <v>32</v>
      </c>
      <c r="E46" s="57" t="s">
        <v>32</v>
      </c>
      <c r="F46" s="57" t="s">
        <v>32</v>
      </c>
      <c r="G46" s="57" t="s">
        <v>32</v>
      </c>
      <c r="H46" s="16">
        <f t="shared" si="0"/>
        <v>0</v>
      </c>
      <c r="I46" s="57" t="s">
        <v>32</v>
      </c>
      <c r="J46" s="57" t="s">
        <v>32</v>
      </c>
      <c r="K46" s="57" t="s">
        <v>32</v>
      </c>
      <c r="L46" s="57" t="s">
        <v>32</v>
      </c>
      <c r="M46" s="57" t="s">
        <v>32</v>
      </c>
      <c r="N46" s="16">
        <f t="shared" si="1"/>
        <v>0</v>
      </c>
    </row>
    <row r="47" spans="1:14" ht="13.5" thickBot="1" x14ac:dyDescent="0.25">
      <c r="A47" s="73" t="s">
        <v>59</v>
      </c>
      <c r="B47" s="74"/>
      <c r="C47" s="57" t="s">
        <v>32</v>
      </c>
      <c r="D47" s="57" t="s">
        <v>32</v>
      </c>
      <c r="E47" s="57" t="s">
        <v>32</v>
      </c>
      <c r="F47" s="57" t="s">
        <v>32</v>
      </c>
      <c r="G47" s="57" t="s">
        <v>32</v>
      </c>
      <c r="H47" s="16">
        <f t="shared" si="0"/>
        <v>0</v>
      </c>
      <c r="I47" s="57" t="s">
        <v>32</v>
      </c>
      <c r="J47" s="57" t="s">
        <v>32</v>
      </c>
      <c r="K47" s="57" t="s">
        <v>32</v>
      </c>
      <c r="L47" s="57" t="s">
        <v>32</v>
      </c>
      <c r="M47" s="57" t="s">
        <v>32</v>
      </c>
      <c r="N47" s="16">
        <f t="shared" si="1"/>
        <v>0</v>
      </c>
    </row>
    <row r="48" spans="1:14" ht="29.25" customHeight="1" thickBot="1" x14ac:dyDescent="0.25">
      <c r="A48" s="60" t="s">
        <v>13</v>
      </c>
      <c r="B48" s="75"/>
      <c r="C48" s="17">
        <f t="shared" ref="C48:I48" si="2">SUM(C12:C47)</f>
        <v>36480</v>
      </c>
      <c r="D48" s="17">
        <f t="shared" si="2"/>
        <v>16988</v>
      </c>
      <c r="E48" s="17">
        <f t="shared" si="2"/>
        <v>1044</v>
      </c>
      <c r="F48" s="17">
        <f t="shared" si="2"/>
        <v>65</v>
      </c>
      <c r="G48" s="17">
        <f t="shared" si="2"/>
        <v>172</v>
      </c>
      <c r="H48" s="17">
        <f t="shared" si="2"/>
        <v>54749</v>
      </c>
      <c r="I48" s="17">
        <f t="shared" si="2"/>
        <v>36361</v>
      </c>
      <c r="J48" s="17">
        <f t="shared" ref="J48:M48" si="3">SUM(J12:J47)</f>
        <v>16183</v>
      </c>
      <c r="K48" s="17">
        <f t="shared" si="3"/>
        <v>1018</v>
      </c>
      <c r="L48" s="17">
        <f t="shared" si="3"/>
        <v>65</v>
      </c>
      <c r="M48" s="17">
        <f t="shared" si="3"/>
        <v>171</v>
      </c>
      <c r="N48" s="17">
        <f>SUM(N12:N47)</f>
        <v>53798</v>
      </c>
    </row>
    <row r="49" spans="1:14" s="8" customFormat="1" ht="12.75" customHeight="1" x14ac:dyDescent="0.2">
      <c r="A49" s="8" t="s">
        <v>60</v>
      </c>
      <c r="B49" s="42"/>
      <c r="C49" s="42"/>
      <c r="D49" s="42"/>
      <c r="E49" s="42"/>
      <c r="F49" s="42"/>
      <c r="G49" s="43"/>
    </row>
    <row r="50" spans="1:14" s="8" customFormat="1" ht="11.25" x14ac:dyDescent="0.2">
      <c r="A50" s="8" t="s">
        <v>61</v>
      </c>
    </row>
    <row r="51" spans="1:14" s="1" customFormat="1" ht="11.25" x14ac:dyDescent="0.2">
      <c r="A51" s="8" t="s">
        <v>62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2">
      <c r="A53" s="44"/>
      <c r="B53" s="44"/>
      <c r="C53" s="44"/>
      <c r="D53" s="44"/>
      <c r="E53" s="44"/>
      <c r="F53" s="44"/>
      <c r="G53" s="44"/>
      <c r="H53" s="45"/>
      <c r="I53" s="44"/>
      <c r="J53" s="44"/>
      <c r="K53" s="44"/>
      <c r="L53" s="44"/>
      <c r="M53" s="44"/>
      <c r="N53" s="44"/>
    </row>
    <row r="54" spans="1:14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</sheetData>
  <dataConsolidate/>
  <mergeCells count="44">
    <mergeCell ref="A5:E5"/>
    <mergeCell ref="A6:K6"/>
    <mergeCell ref="A40:B40"/>
    <mergeCell ref="A41:B41"/>
    <mergeCell ref="A47:B47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48:B48"/>
    <mergeCell ref="A42:B42"/>
    <mergeCell ref="A43:B43"/>
    <mergeCell ref="A44:B44"/>
    <mergeCell ref="A45:B45"/>
    <mergeCell ref="A46:B46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I10:N10"/>
    <mergeCell ref="C10:H10"/>
    <mergeCell ref="A10:A11"/>
    <mergeCell ref="A7:D7"/>
    <mergeCell ref="A13:A14"/>
    <mergeCell ref="B10:B11"/>
    <mergeCell ref="A12:B12"/>
    <mergeCell ref="A9:D9"/>
  </mergeCells>
  <phoneticPr fontId="1" type="noConversion"/>
  <printOptions horizontalCentered="1"/>
  <pageMargins left="0.39370078740157483" right="0.39370078740157483" top="0.39370078740157483" bottom="0.39370078740157483" header="0" footer="0.82677165354330717"/>
  <pageSetup scale="76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31"/>
  <sheetViews>
    <sheetView zoomScale="70" zoomScaleNormal="70" workbookViewId="0">
      <selection activeCell="O12" sqref="O12:O22"/>
    </sheetView>
  </sheetViews>
  <sheetFormatPr baseColWidth="10" defaultColWidth="11.42578125" defaultRowHeight="12.75" x14ac:dyDescent="0.2"/>
  <cols>
    <col min="1" max="1" width="31.42578125" customWidth="1"/>
    <col min="2" max="5" width="16.7109375" customWidth="1"/>
    <col min="6" max="6" width="10.5703125" customWidth="1"/>
    <col min="7" max="7" width="16.7109375" customWidth="1"/>
    <col min="8" max="8" width="15.7109375" customWidth="1"/>
    <col min="9" max="9" width="12.85546875" customWidth="1"/>
    <col min="10" max="10" width="13.85546875" customWidth="1"/>
    <col min="11" max="11" width="16.7109375" customWidth="1"/>
    <col min="12" max="12" width="11.85546875" customWidth="1"/>
    <col min="13" max="13" width="15.85546875" customWidth="1"/>
  </cols>
  <sheetData>
    <row r="1" spans="1:13" x14ac:dyDescent="0.2"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5">
      <c r="A2" s="5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x14ac:dyDescent="0.25">
      <c r="A3" s="5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5">
      <c r="A4" s="5"/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x14ac:dyDescent="0.25">
      <c r="A5" s="5" t="s">
        <v>0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8.75" customHeight="1" x14ac:dyDescent="0.2">
      <c r="A6" s="6" t="s">
        <v>63</v>
      </c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.75" customHeight="1" x14ac:dyDescent="0.2">
      <c r="A7" s="40" t="str">
        <f>Distrito!A7</f>
        <v>Enero-Septiembre 2021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21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9.5" customHeight="1" thickBot="1" x14ac:dyDescent="0.25">
      <c r="A9" s="78" t="s">
        <v>64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23.25" customHeight="1" thickBot="1" x14ac:dyDescent="0.25">
      <c r="A10" s="79" t="s">
        <v>65</v>
      </c>
      <c r="B10" s="81" t="s">
        <v>6</v>
      </c>
      <c r="C10" s="82"/>
      <c r="D10" s="82"/>
      <c r="E10" s="82"/>
      <c r="F10" s="82"/>
      <c r="G10" s="83"/>
      <c r="H10" s="81" t="s">
        <v>7</v>
      </c>
      <c r="I10" s="82"/>
      <c r="J10" s="82"/>
      <c r="K10" s="83"/>
      <c r="L10" s="83"/>
      <c r="M10" s="83"/>
    </row>
    <row r="11" spans="1:13" ht="38.25" customHeight="1" thickBot="1" x14ac:dyDescent="0.25">
      <c r="A11" s="80"/>
      <c r="B11" s="37" t="s">
        <v>8</v>
      </c>
      <c r="C11" s="37" t="s">
        <v>9</v>
      </c>
      <c r="D11" s="37" t="s">
        <v>10</v>
      </c>
      <c r="E11" s="37" t="s">
        <v>11</v>
      </c>
      <c r="F11" s="37" t="s">
        <v>12</v>
      </c>
      <c r="G11" s="38" t="s">
        <v>13</v>
      </c>
      <c r="H11" s="37" t="s">
        <v>8</v>
      </c>
      <c r="I11" s="37" t="s">
        <v>9</v>
      </c>
      <c r="J11" s="37" t="s">
        <v>10</v>
      </c>
      <c r="K11" s="37" t="s">
        <v>11</v>
      </c>
      <c r="L11" s="37" t="s">
        <v>12</v>
      </c>
      <c r="M11" s="38" t="s">
        <v>13</v>
      </c>
    </row>
    <row r="12" spans="1:13" ht="33.75" customHeight="1" thickBot="1" x14ac:dyDescent="0.25">
      <c r="A12" s="34" t="s">
        <v>14</v>
      </c>
      <c r="B12" s="35" t="e">
        <f>SUMIF(Distrito!#REF!,Dep!$A12,Distrito!C$12:C$47)</f>
        <v>#REF!</v>
      </c>
      <c r="C12" s="35" t="e">
        <f>SUMIF(Distrito!#REF!,Dep!$A12,Distrito!D$12:D$47)</f>
        <v>#REF!</v>
      </c>
      <c r="D12" s="35" t="e">
        <f>SUMIF(Distrito!#REF!,Dep!$A12,Distrito!E$12:E$47)</f>
        <v>#REF!</v>
      </c>
      <c r="E12" s="35" t="e">
        <f>SUMIF(Distrito!#REF!,Dep!$A12,Distrito!F$12:F$47)</f>
        <v>#REF!</v>
      </c>
      <c r="F12" s="35" t="e">
        <f>SUMIF(Distrito!#REF!,Dep!$A12,Distrito!G$12:G$47)</f>
        <v>#REF!</v>
      </c>
      <c r="G12" s="36" t="e">
        <f>SUM(B12:F12)</f>
        <v>#REF!</v>
      </c>
      <c r="H12" s="35" t="e">
        <f>SUMIF(Distrito!#REF!,Dep!$A12,Distrito!I$12:I$47)</f>
        <v>#REF!</v>
      </c>
      <c r="I12" s="35" t="e">
        <f>SUMIF(Distrito!#REF!,Dep!$A12,Distrito!J$12:J$47)</f>
        <v>#REF!</v>
      </c>
      <c r="J12" s="35" t="e">
        <f>SUMIF(Distrito!#REF!,Dep!$A12,Distrito!K$12:K$47)</f>
        <v>#REF!</v>
      </c>
      <c r="K12" s="35" t="e">
        <f>SUMIF(Distrito!#REF!,Dep!$A12,Distrito!L$12:L$47)</f>
        <v>#REF!</v>
      </c>
      <c r="L12" s="35" t="e">
        <f>SUMIF(Distrito!#REF!,Dep!$A12,Distrito!M$12:M$47)</f>
        <v>#REF!</v>
      </c>
      <c r="M12" s="36" t="e">
        <f>SUM(H12:L12)</f>
        <v>#REF!</v>
      </c>
    </row>
    <row r="13" spans="1:13" ht="33.75" customHeight="1" thickBot="1" x14ac:dyDescent="0.25">
      <c r="A13" s="34" t="s">
        <v>16</v>
      </c>
      <c r="B13" s="35" t="e">
        <f>SUMIF(Distrito!#REF!,Dep!$A13,Distrito!C$12:C$47)</f>
        <v>#REF!</v>
      </c>
      <c r="C13" s="35" t="e">
        <f>SUMIF(Distrito!#REF!,Dep!$A13,Distrito!D$12:D$47)</f>
        <v>#REF!</v>
      </c>
      <c r="D13" s="35" t="e">
        <f>SUMIF(Distrito!#REF!,Dep!$A13,Distrito!E$12:E$47)</f>
        <v>#REF!</v>
      </c>
      <c r="E13" s="35" t="e">
        <f>SUMIF(Distrito!#REF!,Dep!$A13,Distrito!F$12:F$47)</f>
        <v>#REF!</v>
      </c>
      <c r="F13" s="35" t="e">
        <f>SUMIF(Distrito!#REF!,Dep!$A13,Distrito!G$12:G$47)</f>
        <v>#REF!</v>
      </c>
      <c r="G13" s="36" t="e">
        <f t="shared" ref="G13:G22" si="0">SUM(B13:F13)</f>
        <v>#REF!</v>
      </c>
      <c r="H13" s="35" t="e">
        <f>SUMIF(Distrito!#REF!,Dep!$A13,Distrito!I$12:I$47)</f>
        <v>#REF!</v>
      </c>
      <c r="I13" s="35" t="e">
        <f>SUMIF(Distrito!#REF!,Dep!$A13,Distrito!J$12:J$47)</f>
        <v>#REF!</v>
      </c>
      <c r="J13" s="35" t="e">
        <f>SUMIF(Distrito!#REF!,Dep!$A13,Distrito!K$12:K$47)</f>
        <v>#REF!</v>
      </c>
      <c r="K13" s="35" t="e">
        <f>SUMIF(Distrito!#REF!,Dep!$A13,Distrito!L$12:L$47)</f>
        <v>#REF!</v>
      </c>
      <c r="L13" s="35" t="e">
        <f>SUMIF(Distrito!#REF!,Dep!$A13,Distrito!M$12:M$47)</f>
        <v>#REF!</v>
      </c>
      <c r="M13" s="36" t="e">
        <f t="shared" ref="M13:M22" si="1">SUM(H13:L13)</f>
        <v>#REF!</v>
      </c>
    </row>
    <row r="14" spans="1:13" ht="33.75" customHeight="1" thickBot="1" x14ac:dyDescent="0.25">
      <c r="A14" s="34" t="s">
        <v>20</v>
      </c>
      <c r="B14" s="35" t="e">
        <f>SUMIF(Distrito!#REF!,Dep!$A14,Distrito!C$12:C$47)</f>
        <v>#REF!</v>
      </c>
      <c r="C14" s="35" t="e">
        <f>SUMIF(Distrito!#REF!,Dep!$A14,Distrito!D$12:D$47)</f>
        <v>#REF!</v>
      </c>
      <c r="D14" s="35" t="e">
        <f>SUMIF(Distrito!#REF!,Dep!$A14,Distrito!E$12:E$47)</f>
        <v>#REF!</v>
      </c>
      <c r="E14" s="35" t="e">
        <f>SUMIF(Distrito!#REF!,Dep!$A14,Distrito!F$12:F$47)</f>
        <v>#REF!</v>
      </c>
      <c r="F14" s="35" t="e">
        <f>SUMIF(Distrito!#REF!,Dep!$A14,Distrito!G$12:G$47)</f>
        <v>#REF!</v>
      </c>
      <c r="G14" s="36" t="e">
        <f t="shared" si="0"/>
        <v>#REF!</v>
      </c>
      <c r="H14" s="35" t="e">
        <f>SUMIF(Distrito!#REF!,Dep!$A14,Distrito!I$12:I$47)</f>
        <v>#REF!</v>
      </c>
      <c r="I14" s="35" t="e">
        <f>SUMIF(Distrito!#REF!,Dep!$A14,Distrito!J$12:J$47)</f>
        <v>#REF!</v>
      </c>
      <c r="J14" s="35" t="e">
        <f>SUMIF(Distrito!#REF!,Dep!$A14,Distrito!K$12:K$47)</f>
        <v>#REF!</v>
      </c>
      <c r="K14" s="35" t="e">
        <f>SUMIF(Distrito!#REF!,Dep!$A14,Distrito!L$12:L$47)</f>
        <v>#REF!</v>
      </c>
      <c r="L14" s="35" t="e">
        <f>SUMIF(Distrito!#REF!,Dep!$A14,Distrito!M$12:M$47)</f>
        <v>#REF!</v>
      </c>
      <c r="M14" s="36" t="e">
        <f t="shared" si="1"/>
        <v>#REF!</v>
      </c>
    </row>
    <row r="15" spans="1:13" ht="33.75" customHeight="1" thickBot="1" x14ac:dyDescent="0.25">
      <c r="A15" s="34" t="s">
        <v>23</v>
      </c>
      <c r="B15" s="35" t="e">
        <f>SUMIF(Distrito!#REF!,Dep!$A15,Distrito!C$12:C$47)</f>
        <v>#REF!</v>
      </c>
      <c r="C15" s="35" t="e">
        <f>SUMIF(Distrito!#REF!,Dep!$A15,Distrito!D$12:D$47)</f>
        <v>#REF!</v>
      </c>
      <c r="D15" s="35" t="e">
        <f>SUMIF(Distrito!#REF!,Dep!$A15,Distrito!E$12:E$47)</f>
        <v>#REF!</v>
      </c>
      <c r="E15" s="35" t="e">
        <f>SUMIF(Distrito!#REF!,Dep!$A15,Distrito!F$12:F$47)</f>
        <v>#REF!</v>
      </c>
      <c r="F15" s="35" t="e">
        <f>SUMIF(Distrito!#REF!,Dep!$A15,Distrito!G$12:G$47)</f>
        <v>#REF!</v>
      </c>
      <c r="G15" s="36" t="e">
        <f t="shared" si="0"/>
        <v>#REF!</v>
      </c>
      <c r="H15" s="35" t="e">
        <f>SUMIF(Distrito!#REF!,Dep!$A15,Distrito!I$12:I$47)</f>
        <v>#REF!</v>
      </c>
      <c r="I15" s="35" t="e">
        <f>SUMIF(Distrito!#REF!,Dep!$A15,Distrito!J$12:J$47)</f>
        <v>#REF!</v>
      </c>
      <c r="J15" s="35" t="e">
        <f>SUMIF(Distrito!#REF!,Dep!$A15,Distrito!K$12:K$47)</f>
        <v>#REF!</v>
      </c>
      <c r="K15" s="35" t="e">
        <f>SUMIF(Distrito!#REF!,Dep!$A15,Distrito!L$12:L$47)</f>
        <v>#REF!</v>
      </c>
      <c r="L15" s="35" t="e">
        <f>SUMIF(Distrito!#REF!,Dep!$A15,Distrito!M$12:M$47)</f>
        <v>#REF!</v>
      </c>
      <c r="M15" s="36" t="e">
        <f t="shared" si="1"/>
        <v>#REF!</v>
      </c>
    </row>
    <row r="16" spans="1:13" ht="33.75" customHeight="1" thickBot="1" x14ac:dyDescent="0.25">
      <c r="A16" s="34" t="s">
        <v>25</v>
      </c>
      <c r="B16" s="35" t="e">
        <f>SUMIF(Distrito!#REF!,Dep!$A16,Distrito!C$12:C$47)</f>
        <v>#REF!</v>
      </c>
      <c r="C16" s="35" t="e">
        <f>SUMIF(Distrito!#REF!,Dep!$A16,Distrito!D$12:D$47)</f>
        <v>#REF!</v>
      </c>
      <c r="D16" s="35" t="e">
        <f>SUMIF(Distrito!#REF!,Dep!$A16,Distrito!E$12:E$47)</f>
        <v>#REF!</v>
      </c>
      <c r="E16" s="35" t="e">
        <f>SUMIF(Distrito!#REF!,Dep!$A16,Distrito!F$12:F$47)</f>
        <v>#REF!</v>
      </c>
      <c r="F16" s="35" t="e">
        <f>SUMIF(Distrito!#REF!,Dep!$A16,Distrito!G$12:G$47)</f>
        <v>#REF!</v>
      </c>
      <c r="G16" s="36" t="e">
        <f t="shared" si="0"/>
        <v>#REF!</v>
      </c>
      <c r="H16" s="35" t="e">
        <f>SUMIF(Distrito!#REF!,Dep!$A16,Distrito!I$12:I$47)</f>
        <v>#REF!</v>
      </c>
      <c r="I16" s="35" t="e">
        <f>SUMIF(Distrito!#REF!,Dep!$A16,Distrito!J$12:J$47)</f>
        <v>#REF!</v>
      </c>
      <c r="J16" s="35" t="e">
        <f>SUMIF(Distrito!#REF!,Dep!$A16,Distrito!K$12:K$47)</f>
        <v>#REF!</v>
      </c>
      <c r="K16" s="35" t="e">
        <f>SUMIF(Distrito!#REF!,Dep!$A16,Distrito!L$12:L$47)</f>
        <v>#REF!</v>
      </c>
      <c r="L16" s="35" t="e">
        <f>SUMIF(Distrito!#REF!,Dep!$A16,Distrito!M$12:M$47)</f>
        <v>#REF!</v>
      </c>
      <c r="M16" s="36" t="e">
        <f t="shared" si="1"/>
        <v>#REF!</v>
      </c>
    </row>
    <row r="17" spans="1:13" ht="33.75" customHeight="1" thickBot="1" x14ac:dyDescent="0.25">
      <c r="A17" s="34" t="s">
        <v>66</v>
      </c>
      <c r="B17" s="35" t="e">
        <f>SUMIF(Distrito!#REF!,Dep!$A17,Distrito!C$12:C$47)</f>
        <v>#REF!</v>
      </c>
      <c r="C17" s="35" t="e">
        <f>SUMIF(Distrito!#REF!,Dep!$A17,Distrito!D$12:D$47)</f>
        <v>#REF!</v>
      </c>
      <c r="D17" s="35" t="e">
        <f>SUMIF(Distrito!#REF!,Dep!$A17,Distrito!E$12:E$47)</f>
        <v>#REF!</v>
      </c>
      <c r="E17" s="35" t="e">
        <f>SUMIF(Distrito!#REF!,Dep!$A17,Distrito!F$12:F$47)</f>
        <v>#REF!</v>
      </c>
      <c r="F17" s="35" t="e">
        <f>SUMIF(Distrito!#REF!,Dep!$A17,Distrito!G$12:G$47)</f>
        <v>#REF!</v>
      </c>
      <c r="G17" s="36" t="e">
        <f t="shared" si="0"/>
        <v>#REF!</v>
      </c>
      <c r="H17" s="35" t="e">
        <f>SUMIF(Distrito!#REF!,Dep!$A17,Distrito!I$12:I$47)</f>
        <v>#REF!</v>
      </c>
      <c r="I17" s="35" t="e">
        <f>SUMIF(Distrito!#REF!,Dep!$A17,Distrito!J$12:J$47)</f>
        <v>#REF!</v>
      </c>
      <c r="J17" s="35" t="e">
        <f>SUMIF(Distrito!#REF!,Dep!$A17,Distrito!K$12:K$47)</f>
        <v>#REF!</v>
      </c>
      <c r="K17" s="35" t="e">
        <f>SUMIF(Distrito!#REF!,Dep!$A17,Distrito!L$12:L$47)</f>
        <v>#REF!</v>
      </c>
      <c r="L17" s="35" t="e">
        <f>SUMIF(Distrito!#REF!,Dep!$A17,Distrito!M$12:M$47)</f>
        <v>#REF!</v>
      </c>
      <c r="M17" s="36" t="e">
        <f t="shared" si="1"/>
        <v>#REF!</v>
      </c>
    </row>
    <row r="18" spans="1:13" ht="33.75" customHeight="1" thickBot="1" x14ac:dyDescent="0.25">
      <c r="A18" s="34" t="s">
        <v>37</v>
      </c>
      <c r="B18" s="35" t="e">
        <f>SUMIF(Distrito!#REF!,Dep!$A18,Distrito!C$12:C$47)</f>
        <v>#REF!</v>
      </c>
      <c r="C18" s="35" t="e">
        <f>SUMIF(Distrito!#REF!,Dep!$A18,Distrito!D$12:D$47)</f>
        <v>#REF!</v>
      </c>
      <c r="D18" s="35" t="e">
        <f>SUMIF(Distrito!#REF!,Dep!$A18,Distrito!E$12:E$47)</f>
        <v>#REF!</v>
      </c>
      <c r="E18" s="35" t="e">
        <f>SUMIF(Distrito!#REF!,Dep!$A18,Distrito!F$12:F$47)</f>
        <v>#REF!</v>
      </c>
      <c r="F18" s="35" t="e">
        <f>SUMIF(Distrito!#REF!,Dep!$A18,Distrito!G$12:G$47)</f>
        <v>#REF!</v>
      </c>
      <c r="G18" s="36" t="e">
        <f t="shared" si="0"/>
        <v>#REF!</v>
      </c>
      <c r="H18" s="35" t="e">
        <f>SUMIF(Distrito!#REF!,Dep!$A18,Distrito!I$12:I$47)</f>
        <v>#REF!</v>
      </c>
      <c r="I18" s="35" t="e">
        <f>SUMIF(Distrito!#REF!,Dep!$A18,Distrito!J$12:J$47)</f>
        <v>#REF!</v>
      </c>
      <c r="J18" s="35" t="e">
        <f>SUMIF(Distrito!#REF!,Dep!$A18,Distrito!K$12:K$47)</f>
        <v>#REF!</v>
      </c>
      <c r="K18" s="35" t="e">
        <f>SUMIF(Distrito!#REF!,Dep!$A18,Distrito!L$12:L$47)</f>
        <v>#REF!</v>
      </c>
      <c r="L18" s="35" t="e">
        <f>SUMIF(Distrito!#REF!,Dep!$A18,Distrito!M$12:M$47)</f>
        <v>#REF!</v>
      </c>
      <c r="M18" s="36" t="e">
        <f t="shared" si="1"/>
        <v>#REF!</v>
      </c>
    </row>
    <row r="19" spans="1:13" ht="33.75" customHeight="1" thickBot="1" x14ac:dyDescent="0.25">
      <c r="A19" s="34" t="s">
        <v>42</v>
      </c>
      <c r="B19" s="35" t="e">
        <f>SUMIF(Distrito!#REF!,Dep!$A19,Distrito!C$12:C$47)</f>
        <v>#REF!</v>
      </c>
      <c r="C19" s="35" t="e">
        <f>SUMIF(Distrito!#REF!,Dep!$A19,Distrito!D$12:D$47)</f>
        <v>#REF!</v>
      </c>
      <c r="D19" s="35" t="e">
        <f>SUMIF(Distrito!#REF!,Dep!$A19,Distrito!E$12:E$47)</f>
        <v>#REF!</v>
      </c>
      <c r="E19" s="35" t="e">
        <f>SUMIF(Distrito!#REF!,Dep!$A19,Distrito!F$12:F$47)</f>
        <v>#REF!</v>
      </c>
      <c r="F19" s="35" t="e">
        <f>SUMIF(Distrito!#REF!,Dep!$A19,Distrito!G$12:G$47)</f>
        <v>#REF!</v>
      </c>
      <c r="G19" s="36" t="e">
        <f t="shared" si="0"/>
        <v>#REF!</v>
      </c>
      <c r="H19" s="35" t="e">
        <f>SUMIF(Distrito!#REF!,Dep!$A19,Distrito!I$12:I$47)</f>
        <v>#REF!</v>
      </c>
      <c r="I19" s="35" t="e">
        <f>SUMIF(Distrito!#REF!,Dep!$A19,Distrito!J$12:J$47)</f>
        <v>#REF!</v>
      </c>
      <c r="J19" s="35" t="e">
        <f>SUMIF(Distrito!#REF!,Dep!$A19,Distrito!K$12:K$47)</f>
        <v>#REF!</v>
      </c>
      <c r="K19" s="35" t="e">
        <f>SUMIF(Distrito!#REF!,Dep!$A19,Distrito!L$12:L$47)</f>
        <v>#REF!</v>
      </c>
      <c r="L19" s="35" t="e">
        <f>SUMIF(Distrito!#REF!,Dep!$A19,Distrito!M$12:M$47)</f>
        <v>#REF!</v>
      </c>
      <c r="M19" s="36" t="e">
        <f t="shared" si="1"/>
        <v>#REF!</v>
      </c>
    </row>
    <row r="20" spans="1:13" ht="33.75" customHeight="1" thickBot="1" x14ac:dyDescent="0.25">
      <c r="A20" s="34" t="s">
        <v>47</v>
      </c>
      <c r="B20" s="35" t="e">
        <f>SUMIF(Distrito!#REF!,Dep!$A20,Distrito!C$12:C$47)</f>
        <v>#REF!</v>
      </c>
      <c r="C20" s="35" t="e">
        <f>SUMIF(Distrito!#REF!,Dep!$A20,Distrito!D$12:D$47)</f>
        <v>#REF!</v>
      </c>
      <c r="D20" s="35" t="e">
        <f>SUMIF(Distrito!#REF!,Dep!$A20,Distrito!E$12:E$47)</f>
        <v>#REF!</v>
      </c>
      <c r="E20" s="35" t="e">
        <f>SUMIF(Distrito!#REF!,Dep!$A20,Distrito!F$12:F$47)</f>
        <v>#REF!</v>
      </c>
      <c r="F20" s="35" t="e">
        <f>SUMIF(Distrito!#REF!,Dep!$A20,Distrito!G$12:G$47)</f>
        <v>#REF!</v>
      </c>
      <c r="G20" s="36" t="e">
        <f t="shared" si="0"/>
        <v>#REF!</v>
      </c>
      <c r="H20" s="35" t="e">
        <f>SUMIF(Distrito!#REF!,Dep!$A20,Distrito!I$12:I$47)</f>
        <v>#REF!</v>
      </c>
      <c r="I20" s="35" t="e">
        <f>SUMIF(Distrito!#REF!,Dep!$A20,Distrito!J$12:J$47)</f>
        <v>#REF!</v>
      </c>
      <c r="J20" s="35" t="e">
        <f>SUMIF(Distrito!#REF!,Dep!$A20,Distrito!K$12:K$47)</f>
        <v>#REF!</v>
      </c>
      <c r="K20" s="35" t="e">
        <f>SUMIF(Distrito!#REF!,Dep!$A20,Distrito!L$12:L$47)</f>
        <v>#REF!</v>
      </c>
      <c r="L20" s="35" t="e">
        <f>SUMIF(Distrito!#REF!,Dep!$A20,Distrito!M$12:M$47)</f>
        <v>#REF!</v>
      </c>
      <c r="M20" s="36" t="e">
        <f t="shared" si="1"/>
        <v>#REF!</v>
      </c>
    </row>
    <row r="21" spans="1:13" ht="33.75" customHeight="1" thickBot="1" x14ac:dyDescent="0.25">
      <c r="A21" s="34" t="s">
        <v>67</v>
      </c>
      <c r="B21" s="35" t="e">
        <f>SUMIF(Distrito!#REF!,Dep!$A21,Distrito!C$12:C$47)</f>
        <v>#REF!</v>
      </c>
      <c r="C21" s="35" t="e">
        <f>SUMIF(Distrito!#REF!,Dep!$A21,Distrito!D$12:D$47)</f>
        <v>#REF!</v>
      </c>
      <c r="D21" s="35" t="e">
        <f>SUMIF(Distrito!#REF!,Dep!$A21,Distrito!E$12:E$47)</f>
        <v>#REF!</v>
      </c>
      <c r="E21" s="35" t="e">
        <f>SUMIF(Distrito!#REF!,Dep!$A21,Distrito!F$12:F$47)</f>
        <v>#REF!</v>
      </c>
      <c r="F21" s="35" t="e">
        <f>SUMIF(Distrito!#REF!,Dep!$A21,Distrito!G$12:G$47)</f>
        <v>#REF!</v>
      </c>
      <c r="G21" s="36" t="e">
        <f t="shared" si="0"/>
        <v>#REF!</v>
      </c>
      <c r="H21" s="35" t="e">
        <f>SUMIF(Distrito!#REF!,Dep!$A21,Distrito!I$12:I$47)</f>
        <v>#REF!</v>
      </c>
      <c r="I21" s="35" t="e">
        <f>SUMIF(Distrito!#REF!,Dep!$A21,Distrito!J$12:J$47)</f>
        <v>#REF!</v>
      </c>
      <c r="J21" s="35" t="e">
        <f>SUMIF(Distrito!#REF!,Dep!$A21,Distrito!K$12:K$47)</f>
        <v>#REF!</v>
      </c>
      <c r="K21" s="35" t="e">
        <f>SUMIF(Distrito!#REF!,Dep!$A21,Distrito!L$12:L$47)</f>
        <v>#REF!</v>
      </c>
      <c r="L21" s="35" t="e">
        <f>SUMIF(Distrito!#REF!,Dep!$A21,Distrito!M$12:M$47)</f>
        <v>#REF!</v>
      </c>
      <c r="M21" s="36" t="e">
        <f t="shared" si="1"/>
        <v>#REF!</v>
      </c>
    </row>
    <row r="22" spans="1:13" ht="33.75" customHeight="1" thickBot="1" x14ac:dyDescent="0.25">
      <c r="A22" s="34" t="s">
        <v>68</v>
      </c>
      <c r="B22" s="35" t="e">
        <f>SUMIF(Distrito!#REF!,Dep!$A22,Distrito!C$12:C$47)</f>
        <v>#REF!</v>
      </c>
      <c r="C22" s="35" t="e">
        <f>SUMIF(Distrito!#REF!,Dep!$A22,Distrito!D$12:D$47)</f>
        <v>#REF!</v>
      </c>
      <c r="D22" s="35" t="e">
        <f>SUMIF(Distrito!#REF!,Dep!$A22,Distrito!E$12:E$47)</f>
        <v>#REF!</v>
      </c>
      <c r="E22" s="35" t="e">
        <f>SUMIF(Distrito!#REF!,Dep!$A22,Distrito!F$12:F$47)</f>
        <v>#REF!</v>
      </c>
      <c r="F22" s="35" t="e">
        <f>SUMIF(Distrito!#REF!,Dep!$A22,Distrito!G$12:G$47)</f>
        <v>#REF!</v>
      </c>
      <c r="G22" s="36" t="e">
        <f t="shared" si="0"/>
        <v>#REF!</v>
      </c>
      <c r="H22" s="35" t="e">
        <f>SUMIF(Distrito!#REF!,Dep!$A22,Distrito!I$12:I$47)</f>
        <v>#REF!</v>
      </c>
      <c r="I22" s="35" t="e">
        <f>SUMIF(Distrito!#REF!,Dep!$A22,Distrito!J$12:J$47)</f>
        <v>#REF!</v>
      </c>
      <c r="J22" s="35" t="e">
        <f>SUMIF(Distrito!#REF!,Dep!$A22,Distrito!K$12:K$47)</f>
        <v>#REF!</v>
      </c>
      <c r="K22" s="35" t="e">
        <f>SUMIF(Distrito!#REF!,Dep!$A22,Distrito!L$12:L$47)</f>
        <v>#REF!</v>
      </c>
      <c r="L22" s="35" t="e">
        <f>SUMIF(Distrito!#REF!,Dep!$A22,Distrito!M$12:M$47)</f>
        <v>#REF!</v>
      </c>
      <c r="M22" s="36" t="e">
        <f t="shared" si="1"/>
        <v>#REF!</v>
      </c>
    </row>
    <row r="23" spans="1:13" ht="33.75" customHeight="1" thickBot="1" x14ac:dyDescent="0.25">
      <c r="A23" s="39" t="s">
        <v>69</v>
      </c>
      <c r="B23" s="39" t="e">
        <f>SUM(B12:B22)</f>
        <v>#REF!</v>
      </c>
      <c r="C23" s="39" t="e">
        <f t="shared" ref="C23:F23" si="2">SUM(C12:C22)</f>
        <v>#REF!</v>
      </c>
      <c r="D23" s="39" t="e">
        <f t="shared" si="2"/>
        <v>#REF!</v>
      </c>
      <c r="E23" s="39" t="e">
        <f t="shared" si="2"/>
        <v>#REF!</v>
      </c>
      <c r="F23" s="39" t="e">
        <f t="shared" si="2"/>
        <v>#REF!</v>
      </c>
      <c r="G23" s="39" t="e">
        <f>SUM(G12:G22)</f>
        <v>#REF!</v>
      </c>
      <c r="H23" s="39" t="e">
        <f>SUM(H12:H22)</f>
        <v>#REF!</v>
      </c>
      <c r="I23" s="39" t="e">
        <f t="shared" ref="I23:L23" si="3">SUM(I12:I22)</f>
        <v>#REF!</v>
      </c>
      <c r="J23" s="39" t="e">
        <f t="shared" si="3"/>
        <v>#REF!</v>
      </c>
      <c r="K23" s="39" t="e">
        <f t="shared" si="3"/>
        <v>#REF!</v>
      </c>
      <c r="L23" s="39" t="e">
        <f t="shared" si="3"/>
        <v>#REF!</v>
      </c>
      <c r="M23" s="39" t="e">
        <f>SUM(M12:M22)</f>
        <v>#REF!</v>
      </c>
    </row>
    <row r="24" spans="1:13" s="1" customFormat="1" ht="12.75" customHeight="1" x14ac:dyDescent="0.25">
      <c r="A24" s="8" t="s">
        <v>60</v>
      </c>
      <c r="B24" s="14"/>
      <c r="C24" s="14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1" customFormat="1" ht="12.75" customHeight="1" x14ac:dyDescent="0.2">
      <c r="A25" s="8" t="s">
        <v>61</v>
      </c>
      <c r="B25" s="8"/>
      <c r="C25" s="8"/>
      <c r="D25" s="11"/>
      <c r="E25" s="11"/>
      <c r="F25" s="11"/>
      <c r="G25" s="9"/>
      <c r="H25" s="9"/>
      <c r="I25" s="9"/>
      <c r="M25" s="9"/>
    </row>
    <row r="26" spans="1:13" s="1" customFormat="1" ht="12.75" customHeight="1" x14ac:dyDescent="0.25">
      <c r="A26" s="8" t="s">
        <v>62</v>
      </c>
      <c r="B26" s="14"/>
      <c r="C26" s="14"/>
      <c r="D26" s="10"/>
      <c r="E26" s="10"/>
      <c r="F26" s="10"/>
    </row>
    <row r="27" spans="1:13" s="1" customFormat="1" ht="12.75" customHeight="1" x14ac:dyDescent="0.25">
      <c r="A27" s="14"/>
      <c r="B27" s="14"/>
      <c r="C27" s="14"/>
      <c r="D27" s="10"/>
      <c r="E27" s="10"/>
      <c r="F27" s="10"/>
    </row>
    <row r="28" spans="1:13" s="1" customFormat="1" ht="12.75" customHeight="1" x14ac:dyDescent="0.25">
      <c r="A28" s="14"/>
      <c r="B28" s="14"/>
      <c r="C28" s="14"/>
      <c r="D28" s="10"/>
      <c r="E28" s="10"/>
      <c r="F28" s="10"/>
    </row>
    <row r="29" spans="1:13" s="1" customFormat="1" x14ac:dyDescent="0.25">
      <c r="A29" s="14"/>
      <c r="B29" s="14"/>
      <c r="C29" s="14"/>
      <c r="D29" s="10"/>
      <c r="E29" s="10"/>
      <c r="F29" s="10"/>
    </row>
    <row r="30" spans="1:13" ht="13.5" x14ac:dyDescent="0.25">
      <c r="A30" s="14"/>
      <c r="B30" s="14"/>
      <c r="C30" s="14"/>
    </row>
    <row r="31" spans="1:13" ht="13.5" x14ac:dyDescent="0.25">
      <c r="A31" s="14"/>
      <c r="B31" s="14"/>
      <c r="C31" s="14"/>
    </row>
  </sheetData>
  <mergeCells count="4">
    <mergeCell ref="A9:M9"/>
    <mergeCell ref="A10:A11"/>
    <mergeCell ref="B10:G10"/>
    <mergeCell ref="H10:M10"/>
  </mergeCells>
  <printOptions horizontalCentered="1"/>
  <pageMargins left="0.39370078740157483" right="0.39370078740157483" top="0.39370078740157483" bottom="0.39370078740157483" header="0" footer="0.82677165354330717"/>
  <pageSetup scale="8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Z13"/>
  <sheetViews>
    <sheetView workbookViewId="0">
      <selection activeCell="A2" sqref="A2:Q13"/>
    </sheetView>
  </sheetViews>
  <sheetFormatPr baseColWidth="10" defaultColWidth="11.42578125" defaultRowHeight="12.75" x14ac:dyDescent="0.2"/>
  <cols>
    <col min="1" max="1" width="28.5703125" bestFit="1" customWidth="1"/>
    <col min="2" max="2" width="21.5703125" bestFit="1" customWidth="1"/>
    <col min="3" max="3" width="56.5703125" bestFit="1" customWidth="1"/>
    <col min="4" max="4" width="15.5703125" customWidth="1"/>
    <col min="5" max="5" width="10.5703125" bestFit="1" customWidth="1"/>
    <col min="6" max="6" width="8.28515625" bestFit="1" customWidth="1"/>
    <col min="7" max="9" width="11" bestFit="1" customWidth="1"/>
    <col min="10" max="10" width="11.28515625" bestFit="1" customWidth="1"/>
    <col min="11" max="11" width="10.5703125" bestFit="1" customWidth="1"/>
    <col min="12" max="12" width="8.28515625" bestFit="1" customWidth="1"/>
    <col min="13" max="15" width="11" bestFit="1" customWidth="1"/>
    <col min="16" max="16" width="9.42578125" bestFit="1" customWidth="1"/>
    <col min="17" max="17" width="11.85546875" bestFit="1" customWidth="1"/>
  </cols>
  <sheetData>
    <row r="1" spans="1:52" x14ac:dyDescent="0.2">
      <c r="C1">
        <f t="shared" ref="C1:Q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ref="R1:AZ1" si="1">COLUMN(R:R)-2</f>
        <v>16</v>
      </c>
      <c r="S1">
        <f t="shared" si="1"/>
        <v>17</v>
      </c>
      <c r="T1">
        <f t="shared" si="1"/>
        <v>18</v>
      </c>
      <c r="U1">
        <f t="shared" si="1"/>
        <v>19</v>
      </c>
      <c r="V1">
        <f t="shared" si="1"/>
        <v>20</v>
      </c>
      <c r="W1">
        <f t="shared" si="1"/>
        <v>21</v>
      </c>
      <c r="X1">
        <f t="shared" si="1"/>
        <v>22</v>
      </c>
      <c r="Y1">
        <f t="shared" si="1"/>
        <v>23</v>
      </c>
      <c r="Z1">
        <f t="shared" si="1"/>
        <v>24</v>
      </c>
      <c r="AA1">
        <f t="shared" si="1"/>
        <v>25</v>
      </c>
      <c r="AB1">
        <f t="shared" si="1"/>
        <v>26</v>
      </c>
      <c r="AC1">
        <f t="shared" si="1"/>
        <v>27</v>
      </c>
      <c r="AD1">
        <f t="shared" si="1"/>
        <v>28</v>
      </c>
      <c r="AE1">
        <f t="shared" si="1"/>
        <v>29</v>
      </c>
      <c r="AF1">
        <f t="shared" si="1"/>
        <v>30</v>
      </c>
      <c r="AG1">
        <f t="shared" si="1"/>
        <v>31</v>
      </c>
      <c r="AH1">
        <f t="shared" si="1"/>
        <v>32</v>
      </c>
      <c r="AI1">
        <f t="shared" si="1"/>
        <v>33</v>
      </c>
      <c r="AJ1">
        <f t="shared" si="1"/>
        <v>34</v>
      </c>
      <c r="AK1">
        <f t="shared" si="1"/>
        <v>35</v>
      </c>
      <c r="AL1">
        <f t="shared" si="1"/>
        <v>36</v>
      </c>
      <c r="AM1">
        <f t="shared" si="1"/>
        <v>37</v>
      </c>
      <c r="AN1">
        <f t="shared" si="1"/>
        <v>38</v>
      </c>
      <c r="AO1">
        <f t="shared" si="1"/>
        <v>39</v>
      </c>
      <c r="AP1">
        <f t="shared" si="1"/>
        <v>40</v>
      </c>
      <c r="AQ1">
        <f t="shared" si="1"/>
        <v>41</v>
      </c>
      <c r="AR1">
        <f t="shared" si="1"/>
        <v>42</v>
      </c>
      <c r="AS1">
        <f t="shared" si="1"/>
        <v>43</v>
      </c>
      <c r="AT1">
        <f t="shared" si="1"/>
        <v>44</v>
      </c>
      <c r="AU1">
        <f t="shared" si="1"/>
        <v>45</v>
      </c>
      <c r="AV1">
        <f t="shared" si="1"/>
        <v>46</v>
      </c>
      <c r="AW1">
        <f t="shared" si="1"/>
        <v>47</v>
      </c>
      <c r="AX1">
        <f t="shared" si="1"/>
        <v>48</v>
      </c>
      <c r="AY1">
        <f t="shared" si="1"/>
        <v>49</v>
      </c>
      <c r="AZ1">
        <f t="shared" si="1"/>
        <v>50</v>
      </c>
    </row>
    <row r="2" spans="1:52" ht="15" x14ac:dyDescent="0.25">
      <c r="A2" s="19"/>
      <c r="B2" s="19"/>
      <c r="C2" s="19"/>
      <c r="D2" s="32" t="s">
        <v>70</v>
      </c>
      <c r="E2" s="32" t="s">
        <v>71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52" ht="30" x14ac:dyDescent="0.25">
      <c r="A3" s="19"/>
      <c r="B3" s="19"/>
      <c r="C3" s="19"/>
      <c r="D3" s="30" t="s">
        <v>72</v>
      </c>
      <c r="E3" s="30"/>
      <c r="F3" s="30"/>
      <c r="G3" s="30"/>
      <c r="H3" s="30"/>
      <c r="I3" s="30"/>
      <c r="J3" s="30" t="s">
        <v>73</v>
      </c>
      <c r="K3" s="30"/>
      <c r="L3" s="30"/>
      <c r="M3" s="30"/>
      <c r="N3" s="30"/>
      <c r="O3" s="30"/>
      <c r="P3" s="30" t="s">
        <v>74</v>
      </c>
      <c r="Q3" s="30" t="s">
        <v>75</v>
      </c>
    </row>
    <row r="4" spans="1:52" ht="60" x14ac:dyDescent="0.25">
      <c r="A4" s="20" t="s">
        <v>76</v>
      </c>
      <c r="B4" s="20" t="s">
        <v>77</v>
      </c>
      <c r="C4" s="20" t="s">
        <v>5</v>
      </c>
      <c r="D4" s="31" t="s">
        <v>78</v>
      </c>
      <c r="E4" s="31" t="s">
        <v>79</v>
      </c>
      <c r="F4" s="31" t="s">
        <v>80</v>
      </c>
      <c r="G4" s="31" t="s">
        <v>81</v>
      </c>
      <c r="H4" s="31" t="s">
        <v>82</v>
      </c>
      <c r="I4" s="31" t="s">
        <v>83</v>
      </c>
      <c r="J4" s="31" t="s">
        <v>78</v>
      </c>
      <c r="K4" s="31" t="s">
        <v>79</v>
      </c>
      <c r="L4" s="31" t="s">
        <v>80</v>
      </c>
      <c r="M4" s="31" t="s">
        <v>81</v>
      </c>
      <c r="N4" s="31" t="s">
        <v>82</v>
      </c>
      <c r="O4" s="31" t="s">
        <v>83</v>
      </c>
      <c r="P4" s="31"/>
      <c r="Q4" s="31"/>
    </row>
    <row r="5" spans="1:52" ht="15" x14ac:dyDescent="0.25">
      <c r="A5" s="21" t="s">
        <v>84</v>
      </c>
      <c r="B5" s="22" t="s">
        <v>84</v>
      </c>
      <c r="C5" s="23" t="s">
        <v>15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9</v>
      </c>
      <c r="N5" s="24">
        <v>0</v>
      </c>
      <c r="O5" s="24">
        <v>0</v>
      </c>
      <c r="P5" s="24">
        <v>0</v>
      </c>
      <c r="Q5" s="24">
        <v>9</v>
      </c>
    </row>
    <row r="6" spans="1:52" ht="15" x14ac:dyDescent="0.25">
      <c r="A6" s="27" t="s">
        <v>85</v>
      </c>
      <c r="B6" s="25" t="s">
        <v>86</v>
      </c>
      <c r="C6" t="s">
        <v>22</v>
      </c>
      <c r="D6" s="26">
        <v>2997</v>
      </c>
      <c r="E6" s="26">
        <v>0</v>
      </c>
      <c r="F6" s="26">
        <v>52</v>
      </c>
      <c r="G6" s="26">
        <v>701</v>
      </c>
      <c r="H6" s="26">
        <v>0</v>
      </c>
      <c r="I6" s="26">
        <v>0</v>
      </c>
      <c r="J6" s="26">
        <v>2997</v>
      </c>
      <c r="K6" s="26">
        <v>0</v>
      </c>
      <c r="L6" s="26">
        <v>52</v>
      </c>
      <c r="M6" s="26">
        <v>702</v>
      </c>
      <c r="N6" s="26">
        <v>0</v>
      </c>
      <c r="O6" s="26">
        <v>0</v>
      </c>
      <c r="P6" s="26">
        <v>3750</v>
      </c>
      <c r="Q6" s="26">
        <v>3751</v>
      </c>
    </row>
    <row r="7" spans="1:52" ht="15" x14ac:dyDescent="0.25">
      <c r="A7" s="21" t="s">
        <v>87</v>
      </c>
      <c r="B7" s="22" t="s">
        <v>88</v>
      </c>
      <c r="C7" s="23" t="s">
        <v>24</v>
      </c>
      <c r="D7" s="24">
        <v>3836</v>
      </c>
      <c r="E7" s="24">
        <v>1</v>
      </c>
      <c r="F7" s="24">
        <v>1</v>
      </c>
      <c r="G7" s="24">
        <v>713</v>
      </c>
      <c r="H7" s="24">
        <v>328</v>
      </c>
      <c r="I7" s="24">
        <v>67</v>
      </c>
      <c r="J7" s="24">
        <v>3836</v>
      </c>
      <c r="K7" s="24">
        <v>1</v>
      </c>
      <c r="L7" s="24">
        <v>1</v>
      </c>
      <c r="M7" s="24">
        <v>705</v>
      </c>
      <c r="N7" s="24">
        <v>320</v>
      </c>
      <c r="O7" s="24">
        <v>67</v>
      </c>
      <c r="P7" s="24">
        <v>4946</v>
      </c>
      <c r="Q7" s="24">
        <v>4930</v>
      </c>
    </row>
    <row r="8" spans="1:52" ht="15" x14ac:dyDescent="0.25">
      <c r="A8" s="25" t="s">
        <v>89</v>
      </c>
      <c r="B8" s="25" t="s">
        <v>90</v>
      </c>
      <c r="C8" t="s">
        <v>26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6</v>
      </c>
      <c r="N8" s="26">
        <v>0</v>
      </c>
      <c r="O8" s="26">
        <v>0</v>
      </c>
      <c r="P8" s="26">
        <v>0</v>
      </c>
      <c r="Q8" s="26">
        <v>6</v>
      </c>
    </row>
    <row r="9" spans="1:52" ht="15" x14ac:dyDescent="0.25">
      <c r="A9" s="21" t="s">
        <v>89</v>
      </c>
      <c r="B9" s="22" t="s">
        <v>91</v>
      </c>
      <c r="C9" s="23" t="s">
        <v>29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1</v>
      </c>
      <c r="N9" s="24">
        <v>0</v>
      </c>
      <c r="O9" s="24">
        <v>0</v>
      </c>
      <c r="P9" s="24">
        <v>0</v>
      </c>
      <c r="Q9" s="24">
        <v>1</v>
      </c>
    </row>
    <row r="10" spans="1:52" ht="15" x14ac:dyDescent="0.25">
      <c r="A10" s="25" t="s">
        <v>92</v>
      </c>
      <c r="B10" s="25" t="s">
        <v>93</v>
      </c>
      <c r="C10" t="s">
        <v>52</v>
      </c>
      <c r="D10" s="26">
        <v>1369</v>
      </c>
      <c r="E10" s="26">
        <v>0</v>
      </c>
      <c r="F10" s="26">
        <v>9</v>
      </c>
      <c r="G10" s="26">
        <v>509</v>
      </c>
      <c r="H10" s="26">
        <v>216</v>
      </c>
      <c r="I10" s="26">
        <v>0</v>
      </c>
      <c r="J10" s="26">
        <v>1369</v>
      </c>
      <c r="K10" s="26">
        <v>0</v>
      </c>
      <c r="L10" s="26">
        <v>7</v>
      </c>
      <c r="M10" s="26">
        <v>511</v>
      </c>
      <c r="N10" s="26">
        <v>221</v>
      </c>
      <c r="O10" s="26">
        <v>0</v>
      </c>
      <c r="P10" s="26">
        <v>2103</v>
      </c>
      <c r="Q10" s="26">
        <v>2108</v>
      </c>
    </row>
    <row r="11" spans="1:52" ht="15" x14ac:dyDescent="0.25">
      <c r="A11" s="21" t="s">
        <v>92</v>
      </c>
      <c r="B11" s="22" t="s">
        <v>94</v>
      </c>
      <c r="C11" s="23" t="s">
        <v>55</v>
      </c>
      <c r="D11" s="24">
        <v>38</v>
      </c>
      <c r="E11" s="24">
        <v>0</v>
      </c>
      <c r="F11" s="24">
        <v>0</v>
      </c>
      <c r="G11" s="24">
        <v>23</v>
      </c>
      <c r="H11" s="24">
        <v>6</v>
      </c>
      <c r="I11" s="24">
        <v>3</v>
      </c>
      <c r="J11" s="24">
        <v>38</v>
      </c>
      <c r="K11" s="24">
        <v>0</v>
      </c>
      <c r="L11" s="24">
        <v>0</v>
      </c>
      <c r="M11" s="24">
        <v>23</v>
      </c>
      <c r="N11" s="24">
        <v>6</v>
      </c>
      <c r="O11" s="24">
        <v>3</v>
      </c>
      <c r="P11" s="24">
        <v>70</v>
      </c>
      <c r="Q11" s="24">
        <v>70</v>
      </c>
    </row>
    <row r="12" spans="1:52" ht="15" x14ac:dyDescent="0.25">
      <c r="A12" s="27" t="s">
        <v>95</v>
      </c>
      <c r="B12" s="25" t="s">
        <v>96</v>
      </c>
      <c r="C12" t="s">
        <v>57</v>
      </c>
      <c r="D12" s="26">
        <v>3096</v>
      </c>
      <c r="E12" s="26">
        <v>1</v>
      </c>
      <c r="F12" s="26">
        <v>0</v>
      </c>
      <c r="G12" s="26">
        <v>1024</v>
      </c>
      <c r="H12" s="26">
        <v>0</v>
      </c>
      <c r="I12" s="26">
        <v>0</v>
      </c>
      <c r="J12" s="26">
        <v>3096</v>
      </c>
      <c r="K12" s="26">
        <v>1</v>
      </c>
      <c r="L12" s="26">
        <v>0</v>
      </c>
      <c r="M12" s="26">
        <v>1038</v>
      </c>
      <c r="N12" s="26">
        <v>0</v>
      </c>
      <c r="O12" s="26">
        <v>0</v>
      </c>
      <c r="P12" s="26">
        <v>4121</v>
      </c>
      <c r="Q12" s="26">
        <v>4135</v>
      </c>
    </row>
    <row r="13" spans="1:52" ht="15" x14ac:dyDescent="0.25">
      <c r="A13" s="28" t="s">
        <v>97</v>
      </c>
      <c r="B13" s="28"/>
      <c r="C13" s="28"/>
      <c r="D13" s="29">
        <v>11336</v>
      </c>
      <c r="E13" s="29">
        <v>2</v>
      </c>
      <c r="F13" s="29">
        <v>62</v>
      </c>
      <c r="G13" s="29">
        <v>2970</v>
      </c>
      <c r="H13" s="29">
        <v>550</v>
      </c>
      <c r="I13" s="29">
        <v>70</v>
      </c>
      <c r="J13" s="29">
        <v>11336</v>
      </c>
      <c r="K13" s="29">
        <v>2</v>
      </c>
      <c r="L13" s="29">
        <v>60</v>
      </c>
      <c r="M13" s="29">
        <v>2995</v>
      </c>
      <c r="N13" s="29">
        <v>547</v>
      </c>
      <c r="O13" s="29">
        <v>70</v>
      </c>
      <c r="P13" s="29">
        <v>14990</v>
      </c>
      <c r="Q13" s="29">
        <v>15010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2A680AE-1B71-42E1-A492-7C710BC414B3}">
  <ds:schemaRefs>
    <ds:schemaRef ds:uri="http://schemas.microsoft.com/PowerBIAddIn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Distrito</vt:lpstr>
      <vt:lpstr>Dep</vt:lpstr>
      <vt:lpstr>Base de Datos</vt:lpstr>
      <vt:lpstr>Distrito!Área_de_impresión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cp:lastPrinted>2022-01-26T19:31:18Z</cp:lastPrinted>
  <dcterms:created xsi:type="dcterms:W3CDTF">2001-05-31T15:28:21Z</dcterms:created>
  <dcterms:modified xsi:type="dcterms:W3CDTF">2022-01-26T19:31:46Z</dcterms:modified>
  <cp:category/>
  <cp:contentStatus/>
</cp:coreProperties>
</file>