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mpool\Desktop\mery\2022\LPN-CPJ-03-2022\"/>
    </mc:Choice>
  </mc:AlternateContent>
  <xr:revisionPtr revIDLastSave="0" documentId="13_ncr:1_{45001CEE-8EBA-4381-B62B-8ABA9EC679A7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LPN-CPJ-03-2022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5" l="1"/>
  <c r="I12" i="5"/>
  <c r="K12" i="5" s="1"/>
  <c r="I13" i="5"/>
  <c r="K13" i="5" s="1"/>
  <c r="I14" i="5"/>
  <c r="K14" i="5" s="1"/>
  <c r="I15" i="5"/>
  <c r="I16" i="5"/>
  <c r="K16" i="5" s="1"/>
  <c r="I17" i="5"/>
  <c r="I18" i="5"/>
  <c r="I19" i="5"/>
  <c r="I20" i="5"/>
  <c r="K20" i="5" s="1"/>
  <c r="I21" i="5"/>
  <c r="K21" i="5" s="1"/>
  <c r="I22" i="5"/>
  <c r="K22" i="5" s="1"/>
  <c r="I23" i="5"/>
  <c r="K23" i="5" s="1"/>
  <c r="I24" i="5"/>
  <c r="I25" i="5"/>
  <c r="K25" i="5" s="1"/>
  <c r="I26" i="5"/>
  <c r="I27" i="5"/>
  <c r="I28" i="5"/>
  <c r="I29" i="5"/>
  <c r="K29" i="5" s="1"/>
  <c r="I30" i="5"/>
  <c r="K30" i="5" s="1"/>
  <c r="I31" i="5"/>
  <c r="K31" i="5" s="1"/>
  <c r="I32" i="5"/>
  <c r="K32" i="5" s="1"/>
  <c r="I33" i="5"/>
  <c r="I34" i="5"/>
  <c r="K34" i="5" s="1"/>
  <c r="I35" i="5"/>
  <c r="K35" i="5" s="1"/>
  <c r="I36" i="5"/>
  <c r="I11" i="5"/>
  <c r="J33" i="5"/>
  <c r="G33" i="5"/>
  <c r="H33" i="5" s="1"/>
  <c r="J34" i="5"/>
  <c r="G34" i="5"/>
  <c r="H34" i="5" s="1"/>
  <c r="J35" i="5"/>
  <c r="G35" i="5"/>
  <c r="J29" i="5"/>
  <c r="G29" i="5"/>
  <c r="J30" i="5"/>
  <c r="G30" i="5"/>
  <c r="H30" i="5" s="1"/>
  <c r="G32" i="5"/>
  <c r="J24" i="5"/>
  <c r="G24" i="5"/>
  <c r="H24" i="5" s="1"/>
  <c r="J25" i="5"/>
  <c r="G25" i="5"/>
  <c r="H25" i="5" s="1"/>
  <c r="J26" i="5"/>
  <c r="G26" i="5"/>
  <c r="J28" i="5"/>
  <c r="G28" i="5"/>
  <c r="J27" i="5"/>
  <c r="G27" i="5"/>
  <c r="J31" i="5"/>
  <c r="G31" i="5"/>
  <c r="J32" i="5"/>
  <c r="J20" i="5"/>
  <c r="G20" i="5"/>
  <c r="H20" i="5" s="1"/>
  <c r="J21" i="5"/>
  <c r="G21" i="5"/>
  <c r="H21" i="5" s="1"/>
  <c r="J22" i="5"/>
  <c r="G22" i="5"/>
  <c r="J23" i="5"/>
  <c r="G23" i="5"/>
  <c r="H23" i="5" s="1"/>
  <c r="J13" i="5"/>
  <c r="G13" i="5"/>
  <c r="H13" i="5" s="1"/>
  <c r="J14" i="5"/>
  <c r="G14" i="5"/>
  <c r="J15" i="5"/>
  <c r="G15" i="5"/>
  <c r="K15" i="5" s="1"/>
  <c r="J16" i="5"/>
  <c r="G16" i="5"/>
  <c r="J17" i="5"/>
  <c r="G17" i="5"/>
  <c r="H17" i="5" s="1"/>
  <c r="J18" i="5"/>
  <c r="G18" i="5"/>
  <c r="H18" i="5" s="1"/>
  <c r="J12" i="5"/>
  <c r="G12" i="5"/>
  <c r="J19" i="5"/>
  <c r="G19" i="5"/>
  <c r="J11" i="5"/>
  <c r="G11" i="5"/>
  <c r="G36" i="5"/>
  <c r="H36" i="5" s="1"/>
  <c r="J36" i="5"/>
  <c r="K18" i="5" l="1"/>
  <c r="K17" i="5"/>
  <c r="K24" i="5"/>
  <c r="K19" i="5"/>
  <c r="K11" i="5"/>
  <c r="K26" i="5"/>
  <c r="K27" i="5"/>
  <c r="K28" i="5"/>
  <c r="K33" i="5"/>
  <c r="I38" i="5"/>
  <c r="H29" i="5"/>
  <c r="H35" i="5"/>
  <c r="H32" i="5"/>
  <c r="H26" i="5"/>
  <c r="H28" i="5"/>
  <c r="H27" i="5"/>
  <c r="H31" i="5"/>
  <c r="H22" i="5"/>
  <c r="H14" i="5"/>
  <c r="H15" i="5"/>
  <c r="H16" i="5"/>
  <c r="H12" i="5"/>
  <c r="H11" i="5"/>
  <c r="H19" i="5"/>
  <c r="I37" i="5" l="1"/>
  <c r="I40" i="5" l="1"/>
</calcChain>
</file>

<file path=xl/sharedStrings.xml><?xml version="1.0" encoding="utf-8"?>
<sst xmlns="http://schemas.openxmlformats.org/spreadsheetml/2006/main" count="51" uniqueCount="47">
  <si>
    <t>OFERTA ECONOMICA</t>
  </si>
  <si>
    <t>Título del Proceso:</t>
  </si>
  <si>
    <t>Nombre del Oferente:</t>
  </si>
  <si>
    <t>Fecha:</t>
  </si>
  <si>
    <t>Ítem                     No. 1</t>
  </si>
  <si>
    <t xml:space="preserve">Descripción del Bien, Servicio y Obra </t>
  </si>
  <si>
    <t>Marca y Modelo</t>
  </si>
  <si>
    <t>Cantidad</t>
  </si>
  <si>
    <t>Precio Unitario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</si>
  <si>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</si>
  <si>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</si>
  <si>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</si>
  <si>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</si>
  <si>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</si>
  <si>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</si>
  <si>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Nombre del representante legal y fecha</t>
  </si>
  <si>
    <t>LPN-CPJ-03-2022</t>
  </si>
  <si>
    <t>ADQUISICIÓN E INSTALACIÓN DE ACONDICIONADORES DE AIRE PARA DISTINTAS DEPENDENCIAS DEL PODER JUDICIAL A NIVEL NACIONAL</t>
  </si>
  <si>
    <t>LOTE</t>
  </si>
  <si>
    <r>
      <rPr>
        <sz val="12"/>
        <color theme="1"/>
        <rFont val="Times New Roman"/>
        <family val="1"/>
      </rPr>
      <t>Acondicionador de aire de inverter de</t>
    </r>
    <r>
      <rPr>
        <b/>
        <sz val="12"/>
        <color theme="1"/>
        <rFont val="Times New Roman"/>
        <family val="1"/>
      </rPr>
      <t xml:space="preserve"> 18,000 BTU,</t>
    </r>
    <r>
      <rPr>
        <sz val="12"/>
        <color theme="1"/>
        <rFont val="Times New Roman"/>
        <family val="1"/>
      </rPr>
      <t xml:space="preserve"> consola de pared, eficiencia 17 mínimo, condensador con protección anticorrosiva</t>
    </r>
  </si>
  <si>
    <r>
      <t>Acondicionador de aire inverter de</t>
    </r>
    <r>
      <rPr>
        <b/>
        <sz val="12"/>
        <color theme="1"/>
        <rFont val="Times New Roman"/>
        <family val="1"/>
      </rPr>
      <t xml:space="preserve"> 12,000 BTU, </t>
    </r>
    <r>
      <rPr>
        <sz val="12"/>
        <color theme="1"/>
        <rFont val="Times New Roman"/>
        <family val="1"/>
      </rPr>
      <t>consola de pared, eficiencia 17 mínimo, condensador con protección anticorrosiva</t>
    </r>
  </si>
  <si>
    <r>
      <rPr>
        <sz val="12"/>
        <color theme="1"/>
        <rFont val="Times New Roman"/>
        <family val="1"/>
      </rPr>
      <t xml:space="preserve">Acondicionador de aire inverter de </t>
    </r>
    <r>
      <rPr>
        <b/>
        <sz val="12"/>
        <color theme="1"/>
        <rFont val="Times New Roman"/>
        <family val="1"/>
      </rPr>
      <t>12,000 BTU</t>
    </r>
    <r>
      <rPr>
        <sz val="12"/>
        <color theme="1"/>
        <rFont val="Times New Roman"/>
        <family val="1"/>
      </rPr>
      <t>, consola de pared, eficiencia 17 mínimo, condensador con protección anticorrosiva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</si>
  <si>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12,000 BTU</t>
    </r>
    <r>
      <rPr>
        <sz val="12"/>
        <color theme="1"/>
        <rFont val="Times New Roman"/>
        <family val="1"/>
      </rPr>
      <t>, consola de pared, eficiencia 17 mínimo, condensador con protección anticorrosiva</t>
    </r>
  </si>
  <si>
    <r>
      <t>Acondicionador de aire inverter de</t>
    </r>
    <r>
      <rPr>
        <b/>
        <sz val="12"/>
        <color theme="1"/>
        <rFont val="Times New Roman"/>
        <family val="1"/>
      </rPr>
      <t xml:space="preserve"> 36,000 BTU,</t>
    </r>
    <r>
      <rPr>
        <sz val="12"/>
        <color theme="1"/>
        <rFont val="Times New Roman"/>
        <family val="1"/>
      </rPr>
      <t xml:space="preserve"> piso techo, eficiencia 17 mínimo, condensador con protección anticorrosiva.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</si>
  <si>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36,000 BTU</t>
    </r>
    <r>
      <rPr>
        <sz val="12"/>
        <color theme="1"/>
        <rFont val="Times New Roman"/>
        <family val="1"/>
      </rPr>
      <t>, piso techo, eficiencia 17 mínimo, condensador con protección anticorrosiva.</t>
    </r>
  </si>
  <si>
    <r>
      <t>Acondicionador de aire inverter de</t>
    </r>
    <r>
      <rPr>
        <b/>
        <sz val="12"/>
        <color theme="1"/>
        <rFont val="Times New Roman"/>
        <family val="1"/>
      </rPr>
      <t xml:space="preserve"> 36,000 BTU,</t>
    </r>
    <r>
      <rPr>
        <sz val="12"/>
        <color theme="1"/>
        <rFont val="Times New Roman"/>
        <family val="1"/>
      </rPr>
      <t xml:space="preserve"> piso techo, eficiencia 17 mínimo, condensador con protección anticorrosiva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</si>
  <si>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48,000 BTU</t>
    </r>
    <r>
      <rPr>
        <sz val="12"/>
        <color theme="1"/>
        <rFont val="Times New Roman"/>
        <family val="1"/>
      </rPr>
      <t>, consola de piso techo, eficiencia 17 mínimo, condensador con protección anticorrosiva.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</si>
  <si>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48,000 BTU,</t>
    </r>
    <r>
      <rPr>
        <sz val="12"/>
        <color theme="1"/>
        <rFont val="Times New Roman"/>
        <family val="1"/>
      </rPr>
      <t xml:space="preserve"> consola de piso techo, eficiencia 17 mínimo, condensador con protección anticorrosiva.</t>
    </r>
  </si>
  <si>
    <r>
      <t>Acondicionador de aire inverter de</t>
    </r>
    <r>
      <rPr>
        <b/>
        <sz val="12"/>
        <color theme="1"/>
        <rFont val="Times New Roman"/>
        <family val="1"/>
      </rPr>
      <t xml:space="preserve"> 18,000 BTU</t>
    </r>
    <r>
      <rPr>
        <sz val="12"/>
        <color theme="1"/>
        <rFont val="Times New Roman"/>
        <family val="1"/>
      </rPr>
      <t>, consola de pared, eficiencia 17 mínimo. Condensador con protección anticorrosiva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</si>
  <si>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60,000 BTU,</t>
    </r>
    <r>
      <rPr>
        <sz val="12"/>
        <color theme="1"/>
        <rFont val="Times New Roman"/>
        <family val="1"/>
      </rPr>
      <t xml:space="preserve"> Manejadora, eficiencia 17 mínimo, condensador con protección anticorrosiva.</t>
    </r>
  </si>
  <si>
    <t xml:space="preserve">(LOTE 2)
 BARAHONA
</t>
  </si>
  <si>
    <t>(LOTE 1) SANTO DOMINGO Y DISTRITO NACIONAL</t>
  </si>
  <si>
    <r>
      <t xml:space="preserve">Acondicionador de aire inverter de </t>
    </r>
    <r>
      <rPr>
        <b/>
        <sz val="12"/>
        <color theme="1"/>
        <rFont val="Times New Roman"/>
        <family val="1"/>
      </rPr>
      <t>60,000 BTU,</t>
    </r>
    <r>
      <rPr>
        <sz val="12"/>
        <color theme="1"/>
        <rFont val="Times New Roman"/>
        <family val="1"/>
      </rPr>
      <t xml:space="preserve"> consola de piso techo, eficiencia 17 mínimo, condensador con protección anticorrosiva</t>
    </r>
  </si>
  <si>
    <t xml:space="preserve">(LOTE 3)
 SANTIAGO
</t>
  </si>
  <si>
    <r>
      <t>Acondicionador de aire inverter de</t>
    </r>
    <r>
      <rPr>
        <b/>
        <sz val="12"/>
        <color theme="1"/>
        <rFont val="Times New Roman"/>
        <family val="1"/>
      </rPr>
      <t xml:space="preserve"> 60,000 BTU</t>
    </r>
    <r>
      <rPr>
        <sz val="12"/>
        <color theme="1"/>
        <rFont val="Times New Roman"/>
        <family val="1"/>
      </rPr>
      <t>, consola de piso techo, eficiencia 17 mínimo, condensador con protección anticorrosiva</t>
    </r>
  </si>
  <si>
    <t xml:space="preserve">(LOTE 4)
 VALVERDE, MAO
</t>
  </si>
  <si>
    <r>
      <t>Acondicionador de aire inverter de</t>
    </r>
    <r>
      <rPr>
        <b/>
        <sz val="12"/>
        <color theme="1"/>
        <rFont val="Times New Roman"/>
        <family val="1"/>
      </rPr>
      <t xml:space="preserve"> 18,000 BTU,</t>
    </r>
    <r>
      <rPr>
        <sz val="12"/>
        <color theme="1"/>
        <rFont val="Times New Roman"/>
        <family val="1"/>
      </rPr>
      <t xml:space="preserve"> consola de pared, eficiencia 17 mínimos. Condensador con protección anticorrosiva.</t>
    </r>
  </si>
  <si>
    <r>
      <t>Acondicionador de aire inverter</t>
    </r>
    <r>
      <rPr>
        <b/>
        <sz val="12"/>
        <color theme="1"/>
        <rFont val="Times New Roman"/>
        <family val="1"/>
      </rPr>
      <t xml:space="preserve"> 36,000 BTU</t>
    </r>
    <r>
      <rPr>
        <sz val="12"/>
        <color theme="1"/>
        <rFont val="Times New Roman"/>
        <family val="1"/>
      </rPr>
      <t>, consola de piso techo, eficiencia 17 mínimo, Condensador con protección anticorrosiva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</si>
  <si>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18,000 BTU,</t>
    </r>
    <r>
      <rPr>
        <sz val="12"/>
        <color theme="1"/>
        <rFont val="Times New Roman"/>
        <family val="1"/>
      </rPr>
      <t xml:space="preserve"> consola de pared, eficiencia 17 mínimo. Condensador con protección anticorrosiva</t>
    </r>
  </si>
  <si>
    <r>
      <rPr>
        <sz val="12"/>
        <color theme="1"/>
        <rFont val="Times New Roman"/>
        <family val="1"/>
      </rPr>
      <t>Acondicionador de aire inverter de</t>
    </r>
    <r>
      <rPr>
        <b/>
        <sz val="12"/>
        <color theme="1"/>
        <rFont val="Times New Roman"/>
        <family val="1"/>
      </rPr>
      <t xml:space="preserve"> 18,000 BTU</t>
    </r>
    <r>
      <rPr>
        <sz val="12"/>
        <color theme="1"/>
        <rFont val="Times New Roman"/>
        <family val="1"/>
      </rPr>
      <t>, consola de pared, eficiencia 17 mínimo. Condensador con protección anticorrosiva.</t>
    </r>
  </si>
  <si>
    <t xml:space="preserve">(LOTE 05)
 MARIA TRINIDAD SANCHEZ, NAGUA
</t>
  </si>
  <si>
    <t xml:space="preserve">(LOTE 06)
 SAN FRANCISCO DE MACORIS
</t>
  </si>
  <si>
    <r>
      <t xml:space="preserve">Acondicionador de aire inverter de </t>
    </r>
    <r>
      <rPr>
        <b/>
        <sz val="12"/>
        <color theme="1"/>
        <rFont val="Times New Roman"/>
        <family val="1"/>
      </rPr>
      <t>60,000 BTU,</t>
    </r>
    <r>
      <rPr>
        <sz val="12"/>
        <color theme="1"/>
        <rFont val="Times New Roman"/>
        <family val="1"/>
      </rPr>
      <t xml:space="preserve"> Manejadora, eficiencia 17 mínimo, condensador con protección anticorrosiva</t>
    </r>
  </si>
  <si>
    <r>
      <t>Acondicionador de aire inverter de</t>
    </r>
    <r>
      <rPr>
        <b/>
        <sz val="12"/>
        <color theme="1"/>
        <rFont val="Times New Roman"/>
        <family val="1"/>
      </rPr>
      <t xml:space="preserve"> 60,000 BTU</t>
    </r>
    <r>
      <rPr>
        <sz val="12"/>
        <color theme="1"/>
        <rFont val="Times New Roman"/>
        <family val="1"/>
      </rPr>
      <t>, consola de piso techo, eficiencia 17 mínimos, condensador con protección anticorrosiva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</si>
  <si>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36,000 BTU,</t>
    </r>
    <r>
      <rPr>
        <sz val="12"/>
        <color theme="1"/>
        <rFont val="Times New Roman"/>
        <family val="1"/>
      </rPr>
      <t xml:space="preserve"> piso techo, eficiencia 17 mínimo, condensador con protección anticorrosiva.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</si>
  <si>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 xml:space="preserve">12,000 BTU, </t>
    </r>
    <r>
      <rPr>
        <sz val="12"/>
        <color theme="1"/>
        <rFont val="Times New Roman"/>
        <family val="1"/>
      </rPr>
      <t>consola de pared, eficiencia 17 mínimo, condensador con protección anticorrosiva</t>
    </r>
  </si>
  <si>
    <r>
      <t xml:space="preserve">Acondicionador de aire inverter de </t>
    </r>
    <r>
      <rPr>
        <b/>
        <sz val="12"/>
        <color theme="1"/>
        <rFont val="Times New Roman"/>
        <family val="1"/>
      </rPr>
      <t>36,000 BTU</t>
    </r>
    <r>
      <rPr>
        <sz val="12"/>
        <color theme="1"/>
        <rFont val="Times New Roman"/>
        <family val="1"/>
      </rPr>
      <t>, piso techo, eficiencia 17 mínimo, condensador con protección anticorrosiva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</si>
</sst>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rgb="FF3B3838"/>
      <name val="Calibri Light"/>
      <family val="2"/>
    </font>
    <font>
      <sz val="12"/>
      <color theme="1"/>
      <name val="Times New Roman"/>
      <family val="1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Alignment="1" applyProtection="1">
      <alignment vertical="center"/>
      <protection locked="0"/>
    </xf>
    <xf numFmtId="164" fontId="4" fillId="2" borderId="1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 applyProtection="1">
      <alignment wrapText="1"/>
      <protection locked="0"/>
    </xf>
    <xf numFmtId="3" fontId="15" fillId="2" borderId="25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 applyProtection="1">
      <alignment vertical="center"/>
      <protection locked="0"/>
    </xf>
    <xf numFmtId="164" fontId="4" fillId="2" borderId="25" xfId="0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6" fillId="0" borderId="27" xfId="0" applyFont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0" fontId="6" fillId="0" borderId="28" xfId="0" applyFont="1" applyBorder="1" applyAlignment="1" applyProtection="1">
      <alignment horizontal="center"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wrapText="1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1830854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tabSelected="1" view="pageBreakPreview" zoomScale="85" zoomScaleNormal="85" zoomScaleSheetLayoutView="85" workbookViewId="0">
      <selection activeCell="D12" sqref="D12"/>
    </sheetView>
  </sheetViews>
  <sheetFormatPr baseColWidth="10" defaultColWidth="11.42578125" defaultRowHeight="15" x14ac:dyDescent="0.25"/>
  <cols>
    <col min="1" max="1" width="14" customWidth="1"/>
    <col min="2" max="2" width="7.5703125" style="11" customWidth="1"/>
    <col min="3" max="3" width="44.140625" style="11" customWidth="1"/>
    <col min="4" max="4" width="39.42578125" customWidth="1"/>
    <col min="5" max="5" width="10.85546875" customWidth="1"/>
    <col min="6" max="6" width="18.7109375" customWidth="1"/>
    <col min="7" max="7" width="18.42578125" customWidth="1"/>
    <col min="8" max="8" width="16.42578125" hidden="1" customWidth="1"/>
    <col min="9" max="9" width="21" customWidth="1"/>
    <col min="10" max="10" width="19.140625" hidden="1" customWidth="1"/>
    <col min="11" max="11" width="23.85546875" customWidth="1"/>
  </cols>
  <sheetData>
    <row r="2" spans="1:11" ht="18.95" customHeight="1" x14ac:dyDescent="0.25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</row>
    <row r="3" spans="1:11" ht="18.95" customHeight="1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9.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46.5" customHeight="1" x14ac:dyDescent="0.25">
      <c r="A5" s="63" t="s">
        <v>1</v>
      </c>
      <c r="B5" s="63"/>
      <c r="C5" s="63"/>
      <c r="D5" s="54" t="s">
        <v>17</v>
      </c>
      <c r="E5" s="54"/>
      <c r="F5" s="54"/>
      <c r="G5" s="14"/>
      <c r="H5" s="6"/>
      <c r="I5" s="57" t="s">
        <v>16</v>
      </c>
      <c r="J5" s="57"/>
      <c r="K5" s="58"/>
    </row>
    <row r="6" spans="1:11" ht="21.75" customHeight="1" x14ac:dyDescent="0.25">
      <c r="A6" s="63" t="s">
        <v>2</v>
      </c>
      <c r="B6" s="63"/>
      <c r="C6" s="63"/>
      <c r="D6" s="55"/>
      <c r="E6" s="55"/>
      <c r="F6" s="55"/>
      <c r="G6" s="15"/>
      <c r="H6" s="5"/>
      <c r="I6" s="59"/>
      <c r="J6" s="59"/>
      <c r="K6" s="60"/>
    </row>
    <row r="7" spans="1:11" ht="21.75" customHeight="1" thickBot="1" x14ac:dyDescent="0.3">
      <c r="A7" s="63" t="s">
        <v>3</v>
      </c>
      <c r="B7" s="63"/>
      <c r="C7" s="63"/>
      <c r="D7" s="56"/>
      <c r="E7" s="56"/>
      <c r="F7" s="56"/>
      <c r="G7" s="16"/>
      <c r="H7" s="7"/>
      <c r="I7" s="61"/>
      <c r="J7" s="61"/>
      <c r="K7" s="62"/>
    </row>
    <row r="8" spans="1:11" ht="6" customHeight="1" thickBot="1" x14ac:dyDescent="0.3">
      <c r="B8" s="12"/>
      <c r="C8" s="12"/>
      <c r="D8" s="3"/>
      <c r="E8" s="4"/>
      <c r="F8" s="4"/>
      <c r="G8" s="4"/>
      <c r="H8" s="4"/>
      <c r="I8" s="4"/>
      <c r="J8" s="4"/>
      <c r="K8" s="4"/>
    </row>
    <row r="9" spans="1:11" ht="33.75" customHeight="1" thickBot="1" x14ac:dyDescent="0.3">
      <c r="A9" s="27" t="s">
        <v>18</v>
      </c>
      <c r="B9" s="13" t="s">
        <v>4</v>
      </c>
      <c r="C9" s="13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/>
      <c r="I9" s="8" t="s">
        <v>10</v>
      </c>
      <c r="J9" s="8"/>
      <c r="K9" s="9" t="s">
        <v>11</v>
      </c>
    </row>
    <row r="10" spans="1:11" ht="10.5" customHeight="1" thickBo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1" ht="63.75" customHeight="1" x14ac:dyDescent="0.25">
      <c r="A11" s="48" t="s">
        <v>31</v>
      </c>
      <c r="B11" s="23">
        <v>1</v>
      </c>
      <c r="C11" s="19" t="s">
        <v>19</v>
      </c>
      <c r="D11" s="20"/>
      <c r="E11" s="24">
        <v>1</v>
      </c>
      <c r="F11" s="21"/>
      <c r="G11" s="22">
        <f t="shared" ref="G11:G36" si="0">F11*18%</f>
        <v>0</v>
      </c>
      <c r="H11" s="22">
        <f t="shared" ref="H11:H36" si="1">E11*G11</f>
        <v>0</v>
      </c>
      <c r="I11" s="22">
        <f>F11*E11</f>
        <v>0</v>
      </c>
      <c r="J11" s="22">
        <f t="shared" ref="J11:J36" si="2">E11*F11</f>
        <v>0</v>
      </c>
      <c r="K11" s="22">
        <f>I11+G11*E11</f>
        <v>0</v>
      </c>
    </row>
    <row r="12" spans="1:11" ht="67.5" customHeight="1" x14ac:dyDescent="0.25">
      <c r="A12" s="49"/>
      <c r="B12" s="23">
        <v>2</v>
      </c>
      <c r="C12" s="25" t="s">
        <v>20</v>
      </c>
      <c r="D12" s="20"/>
      <c r="E12" s="24">
        <v>1</v>
      </c>
      <c r="F12" s="21"/>
      <c r="G12" s="22">
        <f t="shared" si="0"/>
        <v>0</v>
      </c>
      <c r="H12" s="22">
        <f t="shared" si="1"/>
        <v>0</v>
      </c>
      <c r="I12" s="22">
        <f t="shared" ref="I12:I36" si="3">F12*E12</f>
        <v>0</v>
      </c>
      <c r="J12" s="22">
        <f t="shared" si="2"/>
        <v>0</v>
      </c>
      <c r="K12" s="22">
        <f t="shared" ref="K12:K36" si="4">I12+G12*E12</f>
        <v>0</v>
      </c>
    </row>
    <row r="13" spans="1:11" ht="71.25" customHeight="1" x14ac:dyDescent="0.25">
      <c r="A13" s="49"/>
      <c r="B13" s="23">
        <v>3</v>
      </c>
      <c r="C13" s="19" t="s">
        <v>21</v>
      </c>
      <c r="D13" s="20"/>
      <c r="E13" s="24">
        <v>1</v>
      </c>
      <c r="F13" s="21"/>
      <c r="G13" s="22">
        <f t="shared" si="0"/>
        <v>0</v>
      </c>
      <c r="H13" s="22">
        <f t="shared" si="1"/>
        <v>0</v>
      </c>
      <c r="I13" s="22">
        <f t="shared" si="3"/>
        <v>0</v>
      </c>
      <c r="J13" s="22">
        <f t="shared" si="2"/>
        <v>0</v>
      </c>
      <c r="K13" s="22">
        <f t="shared" si="4"/>
        <v>0</v>
      </c>
    </row>
    <row r="14" spans="1:11" ht="69" customHeight="1" x14ac:dyDescent="0.25">
      <c r="A14" s="49"/>
      <c r="B14" s="23">
        <v>4</v>
      </c>
      <c r="C14" s="25" t="s">
        <v>22</v>
      </c>
      <c r="D14" s="20"/>
      <c r="E14" s="24">
        <v>1</v>
      </c>
      <c r="F14" s="21"/>
      <c r="G14" s="22">
        <f t="shared" si="0"/>
        <v>0</v>
      </c>
      <c r="H14" s="22">
        <f t="shared" si="1"/>
        <v>0</v>
      </c>
      <c r="I14" s="22">
        <f t="shared" si="3"/>
        <v>0</v>
      </c>
      <c r="J14" s="22">
        <f t="shared" si="2"/>
        <v>0</v>
      </c>
      <c r="K14" s="22">
        <f t="shared" si="4"/>
        <v>0</v>
      </c>
    </row>
    <row r="15" spans="1:11" ht="54" customHeight="1" x14ac:dyDescent="0.25">
      <c r="A15" s="49"/>
      <c r="B15" s="23">
        <v>5</v>
      </c>
      <c r="C15" s="25" t="s">
        <v>23</v>
      </c>
      <c r="D15" s="20"/>
      <c r="E15" s="24">
        <v>1</v>
      </c>
      <c r="F15" s="21"/>
      <c r="G15" s="22">
        <f t="shared" si="0"/>
        <v>0</v>
      </c>
      <c r="H15" s="22">
        <f t="shared" si="1"/>
        <v>0</v>
      </c>
      <c r="I15" s="22">
        <f t="shared" si="3"/>
        <v>0</v>
      </c>
      <c r="J15" s="22">
        <f t="shared" si="2"/>
        <v>0</v>
      </c>
      <c r="K15" s="22">
        <f t="shared" si="4"/>
        <v>0</v>
      </c>
    </row>
    <row r="16" spans="1:11" ht="57.75" customHeight="1" x14ac:dyDescent="0.25">
      <c r="A16" s="49"/>
      <c r="B16" s="23">
        <v>6</v>
      </c>
      <c r="C16" s="25" t="s">
        <v>24</v>
      </c>
      <c r="D16" s="20"/>
      <c r="E16" s="24">
        <v>1</v>
      </c>
      <c r="F16" s="21"/>
      <c r="G16" s="22">
        <f t="shared" si="0"/>
        <v>0</v>
      </c>
      <c r="H16" s="22">
        <f t="shared" si="1"/>
        <v>0</v>
      </c>
      <c r="I16" s="22">
        <f t="shared" si="3"/>
        <v>0</v>
      </c>
      <c r="J16" s="22">
        <f t="shared" si="2"/>
        <v>0</v>
      </c>
      <c r="K16" s="22">
        <f t="shared" si="4"/>
        <v>0</v>
      </c>
    </row>
    <row r="17" spans="1:11" ht="58.5" customHeight="1" x14ac:dyDescent="0.25">
      <c r="A17" s="49"/>
      <c r="B17" s="23">
        <v>7</v>
      </c>
      <c r="C17" s="25" t="s">
        <v>25</v>
      </c>
      <c r="D17" s="20"/>
      <c r="E17" s="24">
        <v>1</v>
      </c>
      <c r="F17" s="21"/>
      <c r="G17" s="22">
        <f t="shared" si="0"/>
        <v>0</v>
      </c>
      <c r="H17" s="22">
        <f t="shared" si="1"/>
        <v>0</v>
      </c>
      <c r="I17" s="22">
        <f t="shared" si="3"/>
        <v>0</v>
      </c>
      <c r="J17" s="22">
        <f t="shared" si="2"/>
        <v>0</v>
      </c>
      <c r="K17" s="22">
        <f t="shared" si="4"/>
        <v>0</v>
      </c>
    </row>
    <row r="18" spans="1:11" ht="65.25" customHeight="1" x14ac:dyDescent="0.25">
      <c r="A18" s="49"/>
      <c r="B18" s="23">
        <v>8</v>
      </c>
      <c r="C18" s="25" t="s">
        <v>26</v>
      </c>
      <c r="D18" s="20"/>
      <c r="E18" s="24">
        <v>1</v>
      </c>
      <c r="F18" s="21"/>
      <c r="G18" s="22">
        <f t="shared" si="0"/>
        <v>0</v>
      </c>
      <c r="H18" s="22">
        <f t="shared" si="1"/>
        <v>0</v>
      </c>
      <c r="I18" s="22">
        <f t="shared" si="3"/>
        <v>0</v>
      </c>
      <c r="J18" s="22">
        <f t="shared" si="2"/>
        <v>0</v>
      </c>
      <c r="K18" s="22">
        <f t="shared" si="4"/>
        <v>0</v>
      </c>
    </row>
    <row r="19" spans="1:11" ht="63.75" customHeight="1" x14ac:dyDescent="0.25">
      <c r="A19" s="49"/>
      <c r="B19" s="23">
        <v>9</v>
      </c>
      <c r="C19" s="25" t="s">
        <v>27</v>
      </c>
      <c r="D19" s="20"/>
      <c r="E19" s="24">
        <v>1</v>
      </c>
      <c r="F19" s="21"/>
      <c r="G19" s="22">
        <f t="shared" si="0"/>
        <v>0</v>
      </c>
      <c r="H19" s="22">
        <f t="shared" si="1"/>
        <v>0</v>
      </c>
      <c r="I19" s="22">
        <f t="shared" si="3"/>
        <v>0</v>
      </c>
      <c r="J19" s="22">
        <f t="shared" si="2"/>
        <v>0</v>
      </c>
      <c r="K19" s="22">
        <f t="shared" si="4"/>
        <v>0</v>
      </c>
    </row>
    <row r="20" spans="1:11" ht="66.75" customHeight="1" x14ac:dyDescent="0.25">
      <c r="A20" s="49"/>
      <c r="B20" s="23">
        <v>10</v>
      </c>
      <c r="C20" s="25" t="s">
        <v>28</v>
      </c>
      <c r="D20" s="20"/>
      <c r="E20" s="24">
        <v>1</v>
      </c>
      <c r="F20" s="21"/>
      <c r="G20" s="22">
        <f t="shared" si="0"/>
        <v>0</v>
      </c>
      <c r="H20" s="22">
        <f t="shared" si="1"/>
        <v>0</v>
      </c>
      <c r="I20" s="22">
        <f t="shared" si="3"/>
        <v>0</v>
      </c>
      <c r="J20" s="22">
        <f t="shared" si="2"/>
        <v>0</v>
      </c>
      <c r="K20" s="22">
        <f t="shared" si="4"/>
        <v>0</v>
      </c>
    </row>
    <row r="21" spans="1:11" ht="52.5" customHeight="1" thickBot="1" x14ac:dyDescent="0.3">
      <c r="A21" s="50"/>
      <c r="B21" s="23">
        <v>11</v>
      </c>
      <c r="C21" s="25" t="s">
        <v>29</v>
      </c>
      <c r="D21" s="20"/>
      <c r="E21" s="24">
        <v>1</v>
      </c>
      <c r="F21" s="21"/>
      <c r="G21" s="22">
        <f t="shared" si="0"/>
        <v>0</v>
      </c>
      <c r="H21" s="22">
        <f t="shared" si="1"/>
        <v>0</v>
      </c>
      <c r="I21" s="22">
        <f t="shared" si="3"/>
        <v>0</v>
      </c>
      <c r="J21" s="22">
        <f t="shared" si="2"/>
        <v>0</v>
      </c>
      <c r="K21" s="22">
        <f t="shared" si="4"/>
        <v>0</v>
      </c>
    </row>
    <row r="22" spans="1:11" ht="67.5" customHeight="1" thickBot="1" x14ac:dyDescent="0.3">
      <c r="A22" s="26" t="s">
        <v>30</v>
      </c>
      <c r="B22" s="23">
        <v>1</v>
      </c>
      <c r="C22" s="25" t="s">
        <v>32</v>
      </c>
      <c r="D22" s="20"/>
      <c r="E22" s="24">
        <v>2</v>
      </c>
      <c r="F22" s="21"/>
      <c r="G22" s="22">
        <f t="shared" si="0"/>
        <v>0</v>
      </c>
      <c r="H22" s="22">
        <f t="shared" si="1"/>
        <v>0</v>
      </c>
      <c r="I22" s="22">
        <f t="shared" si="3"/>
        <v>0</v>
      </c>
      <c r="J22" s="22">
        <f t="shared" si="2"/>
        <v>0</v>
      </c>
      <c r="K22" s="22">
        <f t="shared" si="4"/>
        <v>0</v>
      </c>
    </row>
    <row r="23" spans="1:11" ht="70.5" customHeight="1" thickBot="1" x14ac:dyDescent="0.3">
      <c r="A23" s="28" t="s">
        <v>33</v>
      </c>
      <c r="B23" s="23">
        <v>1</v>
      </c>
      <c r="C23" s="25" t="s">
        <v>34</v>
      </c>
      <c r="D23" s="20"/>
      <c r="E23" s="24">
        <v>2</v>
      </c>
      <c r="F23" s="21"/>
      <c r="G23" s="22">
        <f t="shared" si="0"/>
        <v>0</v>
      </c>
      <c r="H23" s="22">
        <f t="shared" si="1"/>
        <v>0</v>
      </c>
      <c r="I23" s="22">
        <f t="shared" si="3"/>
        <v>0</v>
      </c>
      <c r="J23" s="22">
        <f t="shared" si="2"/>
        <v>0</v>
      </c>
      <c r="K23" s="22">
        <f t="shared" si="4"/>
        <v>0</v>
      </c>
    </row>
    <row r="24" spans="1:11" ht="73.5" customHeight="1" x14ac:dyDescent="0.25">
      <c r="A24" s="48" t="s">
        <v>35</v>
      </c>
      <c r="B24" s="23">
        <v>1</v>
      </c>
      <c r="C24" s="25" t="s">
        <v>36</v>
      </c>
      <c r="D24" s="20"/>
      <c r="E24" s="24">
        <v>1</v>
      </c>
      <c r="F24" s="21"/>
      <c r="G24" s="22">
        <f t="shared" si="0"/>
        <v>0</v>
      </c>
      <c r="H24" s="22">
        <f t="shared" si="1"/>
        <v>0</v>
      </c>
      <c r="I24" s="22">
        <f t="shared" si="3"/>
        <v>0</v>
      </c>
      <c r="J24" s="22">
        <f t="shared" si="2"/>
        <v>0</v>
      </c>
      <c r="K24" s="22">
        <f t="shared" si="4"/>
        <v>0</v>
      </c>
    </row>
    <row r="25" spans="1:11" ht="69.75" customHeight="1" x14ac:dyDescent="0.25">
      <c r="A25" s="49"/>
      <c r="B25" s="23">
        <v>2</v>
      </c>
      <c r="C25" s="25" t="s">
        <v>37</v>
      </c>
      <c r="D25" s="20"/>
      <c r="E25" s="24">
        <v>1</v>
      </c>
      <c r="F25" s="21"/>
      <c r="G25" s="22">
        <f t="shared" si="0"/>
        <v>0</v>
      </c>
      <c r="H25" s="22">
        <f t="shared" si="1"/>
        <v>0</v>
      </c>
      <c r="I25" s="22">
        <f t="shared" si="3"/>
        <v>0</v>
      </c>
      <c r="J25" s="22">
        <f t="shared" si="2"/>
        <v>0</v>
      </c>
      <c r="K25" s="22">
        <f t="shared" si="4"/>
        <v>0</v>
      </c>
    </row>
    <row r="26" spans="1:11" ht="66" customHeight="1" x14ac:dyDescent="0.25">
      <c r="A26" s="49"/>
      <c r="B26" s="23">
        <v>3</v>
      </c>
      <c r="C26" s="25" t="s">
        <v>38</v>
      </c>
      <c r="D26" s="20"/>
      <c r="E26" s="24">
        <v>1</v>
      </c>
      <c r="F26" s="21"/>
      <c r="G26" s="22">
        <f t="shared" si="0"/>
        <v>0</v>
      </c>
      <c r="H26" s="22">
        <f t="shared" si="1"/>
        <v>0</v>
      </c>
      <c r="I26" s="22">
        <f t="shared" si="3"/>
        <v>0</v>
      </c>
      <c r="J26" s="22">
        <f t="shared" si="2"/>
        <v>0</v>
      </c>
      <c r="K26" s="22">
        <f t="shared" si="4"/>
        <v>0</v>
      </c>
    </row>
    <row r="27" spans="1:11" ht="63" customHeight="1" thickBot="1" x14ac:dyDescent="0.3">
      <c r="A27" s="50"/>
      <c r="B27" s="23">
        <v>4</v>
      </c>
      <c r="C27" s="19" t="s">
        <v>39</v>
      </c>
      <c r="D27" s="20"/>
      <c r="E27" s="24">
        <v>1</v>
      </c>
      <c r="F27" s="21"/>
      <c r="G27" s="22">
        <f t="shared" si="0"/>
        <v>0</v>
      </c>
      <c r="H27" s="22">
        <f t="shared" si="1"/>
        <v>0</v>
      </c>
      <c r="I27" s="22">
        <f t="shared" si="3"/>
        <v>0</v>
      </c>
      <c r="J27" s="22">
        <f t="shared" si="2"/>
        <v>0</v>
      </c>
      <c r="K27" s="22">
        <f t="shared" si="4"/>
        <v>0</v>
      </c>
    </row>
    <row r="28" spans="1:11" ht="77.25" customHeight="1" x14ac:dyDescent="0.25">
      <c r="A28" s="48" t="s">
        <v>40</v>
      </c>
      <c r="B28" s="23">
        <v>1</v>
      </c>
      <c r="C28" s="25" t="s">
        <v>22</v>
      </c>
      <c r="D28" s="20"/>
      <c r="E28" s="24">
        <v>1</v>
      </c>
      <c r="F28" s="21"/>
      <c r="G28" s="22">
        <f t="shared" si="0"/>
        <v>0</v>
      </c>
      <c r="H28" s="22">
        <f t="shared" si="1"/>
        <v>0</v>
      </c>
      <c r="I28" s="22">
        <f t="shared" si="3"/>
        <v>0</v>
      </c>
      <c r="J28" s="22">
        <f t="shared" si="2"/>
        <v>0</v>
      </c>
      <c r="K28" s="22">
        <f t="shared" si="4"/>
        <v>0</v>
      </c>
    </row>
    <row r="29" spans="1:11" ht="73.5" customHeight="1" thickBot="1" x14ac:dyDescent="0.3">
      <c r="A29" s="51"/>
      <c r="B29" s="23">
        <v>2</v>
      </c>
      <c r="C29" s="25" t="s">
        <v>38</v>
      </c>
      <c r="D29" s="20"/>
      <c r="E29" s="24">
        <v>1</v>
      </c>
      <c r="F29" s="21"/>
      <c r="G29" s="22">
        <f t="shared" si="0"/>
        <v>0</v>
      </c>
      <c r="H29" s="22">
        <f t="shared" si="1"/>
        <v>0</v>
      </c>
      <c r="I29" s="22">
        <f t="shared" si="3"/>
        <v>0</v>
      </c>
      <c r="J29" s="22">
        <f t="shared" si="2"/>
        <v>0</v>
      </c>
      <c r="K29" s="22">
        <f t="shared" si="4"/>
        <v>0</v>
      </c>
    </row>
    <row r="30" spans="1:11" ht="62.25" customHeight="1" x14ac:dyDescent="0.25">
      <c r="A30" s="48" t="s">
        <v>41</v>
      </c>
      <c r="B30" s="23">
        <v>1</v>
      </c>
      <c r="C30" s="25" t="s">
        <v>42</v>
      </c>
      <c r="D30" s="20"/>
      <c r="E30" s="24">
        <v>1</v>
      </c>
      <c r="F30" s="21"/>
      <c r="G30" s="22">
        <f t="shared" si="0"/>
        <v>0</v>
      </c>
      <c r="H30" s="22">
        <f t="shared" si="1"/>
        <v>0</v>
      </c>
      <c r="I30" s="22">
        <f t="shared" si="3"/>
        <v>0</v>
      </c>
      <c r="J30" s="22">
        <f t="shared" si="2"/>
        <v>0</v>
      </c>
      <c r="K30" s="22">
        <f t="shared" si="4"/>
        <v>0</v>
      </c>
    </row>
    <row r="31" spans="1:11" ht="63.75" customHeight="1" x14ac:dyDescent="0.25">
      <c r="A31" s="52"/>
      <c r="B31" s="23">
        <v>2</v>
      </c>
      <c r="C31" s="25" t="s">
        <v>43</v>
      </c>
      <c r="D31" s="20"/>
      <c r="E31" s="24">
        <v>2</v>
      </c>
      <c r="F31" s="21"/>
      <c r="G31" s="22">
        <f t="shared" si="0"/>
        <v>0</v>
      </c>
      <c r="H31" s="22">
        <f t="shared" si="1"/>
        <v>0</v>
      </c>
      <c r="I31" s="22">
        <f t="shared" si="3"/>
        <v>0</v>
      </c>
      <c r="J31" s="22">
        <f t="shared" si="2"/>
        <v>0</v>
      </c>
      <c r="K31" s="22">
        <f t="shared" si="4"/>
        <v>0</v>
      </c>
    </row>
    <row r="32" spans="1:11" ht="64.5" customHeight="1" x14ac:dyDescent="0.25">
      <c r="A32" s="52"/>
      <c r="B32" s="23">
        <v>3</v>
      </c>
      <c r="C32" s="25" t="s">
        <v>44</v>
      </c>
      <c r="D32" s="20"/>
      <c r="E32" s="24">
        <v>2</v>
      </c>
      <c r="F32" s="21"/>
      <c r="G32" s="22">
        <f t="shared" si="0"/>
        <v>0</v>
      </c>
      <c r="H32" s="22">
        <f t="shared" si="1"/>
        <v>0</v>
      </c>
      <c r="I32" s="22">
        <f t="shared" si="3"/>
        <v>0</v>
      </c>
      <c r="J32" s="22">
        <f t="shared" si="2"/>
        <v>0</v>
      </c>
      <c r="K32" s="22">
        <f t="shared" si="4"/>
        <v>0</v>
      </c>
    </row>
    <row r="33" spans="1:11" ht="63" customHeight="1" x14ac:dyDescent="0.25">
      <c r="A33" s="52"/>
      <c r="B33" s="23">
        <v>4</v>
      </c>
      <c r="C33" s="25" t="s">
        <v>23</v>
      </c>
      <c r="D33" s="20"/>
      <c r="E33" s="24">
        <v>2</v>
      </c>
      <c r="F33" s="21"/>
      <c r="G33" s="22">
        <f t="shared" si="0"/>
        <v>0</v>
      </c>
      <c r="H33" s="22">
        <f t="shared" si="1"/>
        <v>0</v>
      </c>
      <c r="I33" s="22">
        <f t="shared" si="3"/>
        <v>0</v>
      </c>
      <c r="J33" s="22">
        <f t="shared" si="2"/>
        <v>0</v>
      </c>
      <c r="K33" s="22">
        <f t="shared" si="4"/>
        <v>0</v>
      </c>
    </row>
    <row r="34" spans="1:11" ht="64.5" customHeight="1" x14ac:dyDescent="0.25">
      <c r="A34" s="52"/>
      <c r="B34" s="23">
        <v>5</v>
      </c>
      <c r="C34" s="25" t="s">
        <v>45</v>
      </c>
      <c r="D34" s="20"/>
      <c r="E34" s="24">
        <v>1</v>
      </c>
      <c r="F34" s="21"/>
      <c r="G34" s="22">
        <f t="shared" si="0"/>
        <v>0</v>
      </c>
      <c r="H34" s="22">
        <f t="shared" si="1"/>
        <v>0</v>
      </c>
      <c r="I34" s="22">
        <f t="shared" si="3"/>
        <v>0</v>
      </c>
      <c r="J34" s="22">
        <f t="shared" si="2"/>
        <v>0</v>
      </c>
      <c r="K34" s="22">
        <f t="shared" si="4"/>
        <v>0</v>
      </c>
    </row>
    <row r="35" spans="1:11" ht="62.25" customHeight="1" x14ac:dyDescent="0.25">
      <c r="A35" s="52"/>
      <c r="B35" s="23">
        <v>6</v>
      </c>
      <c r="C35" s="25" t="s">
        <v>22</v>
      </c>
      <c r="D35" s="20"/>
      <c r="E35" s="24">
        <v>1</v>
      </c>
      <c r="F35" s="21"/>
      <c r="G35" s="22">
        <f t="shared" si="0"/>
        <v>0</v>
      </c>
      <c r="H35" s="22">
        <f t="shared" si="1"/>
        <v>0</v>
      </c>
      <c r="I35" s="22">
        <f t="shared" si="3"/>
        <v>0</v>
      </c>
      <c r="J35" s="22">
        <f t="shared" si="2"/>
        <v>0</v>
      </c>
      <c r="K35" s="22">
        <f t="shared" si="4"/>
        <v>0</v>
      </c>
    </row>
    <row r="36" spans="1:11" ht="65.25" customHeight="1" thickBot="1" x14ac:dyDescent="0.3">
      <c r="A36" s="52"/>
      <c r="B36" s="30">
        <v>7</v>
      </c>
      <c r="C36" s="31" t="s">
        <v>46</v>
      </c>
      <c r="D36" s="32"/>
      <c r="E36" s="33">
        <v>2</v>
      </c>
      <c r="F36" s="34"/>
      <c r="G36" s="35">
        <f t="shared" si="0"/>
        <v>0</v>
      </c>
      <c r="H36" s="22">
        <f t="shared" si="1"/>
        <v>0</v>
      </c>
      <c r="I36" s="22">
        <f t="shared" si="3"/>
        <v>0</v>
      </c>
      <c r="J36" s="22">
        <f t="shared" si="2"/>
        <v>0</v>
      </c>
      <c r="K36" s="22">
        <f t="shared" si="4"/>
        <v>0</v>
      </c>
    </row>
    <row r="37" spans="1:11" ht="27.75" customHeight="1" thickBot="1" x14ac:dyDescent="0.3">
      <c r="A37" s="85" t="s">
        <v>12</v>
      </c>
      <c r="B37" s="86"/>
      <c r="C37" s="86"/>
      <c r="D37" s="86"/>
      <c r="E37" s="86"/>
      <c r="F37" s="86"/>
      <c r="G37" s="87"/>
      <c r="H37" s="29"/>
      <c r="I37" s="78">
        <f>I11+I12+I13+I14+I15+I16+I17+I18+I19+I20+I21+I22+I23+I24+I25+I26+I27+I28+I29+I30+I31+I32+I33+I34+I35+I36</f>
        <v>0</v>
      </c>
      <c r="J37" s="78"/>
      <c r="K37" s="79"/>
    </row>
    <row r="38" spans="1:11" ht="27.75" customHeight="1" thickBot="1" x14ac:dyDescent="0.3">
      <c r="A38" s="85" t="s">
        <v>13</v>
      </c>
      <c r="B38" s="86"/>
      <c r="C38" s="86"/>
      <c r="D38" s="86"/>
      <c r="E38" s="86"/>
      <c r="F38" s="86"/>
      <c r="G38" s="87"/>
      <c r="H38" s="17"/>
      <c r="I38" s="76">
        <f>G11+G12+G13+G14+G15+G16+G17+G18+G19+G20+G21+G22+G23+G24+G25+G26+G27+G28+G29+G30+G31+G32+G33+G34+G35+G36</f>
        <v>0</v>
      </c>
      <c r="J38" s="76"/>
      <c r="K38" s="77"/>
    </row>
    <row r="39" spans="1:11" ht="6" customHeight="1" thickBot="1" x14ac:dyDescent="0.3">
      <c r="B39" s="80"/>
      <c r="C39" s="80"/>
      <c r="D39" s="80"/>
      <c r="E39" s="80"/>
      <c r="F39" s="80"/>
      <c r="G39" s="80"/>
      <c r="H39" s="80"/>
      <c r="I39" s="80"/>
      <c r="J39" s="80"/>
      <c r="K39" s="80"/>
    </row>
    <row r="40" spans="1:11" s="2" customFormat="1" ht="58.5" customHeight="1" thickBot="1" x14ac:dyDescent="0.25">
      <c r="A40" s="36" t="s">
        <v>14</v>
      </c>
      <c r="B40" s="37"/>
      <c r="C40" s="38"/>
      <c r="D40" s="74"/>
      <c r="E40" s="75"/>
      <c r="F40" s="75"/>
      <c r="G40" s="18"/>
      <c r="H40" s="10"/>
      <c r="I40" s="82">
        <f>I37+I38</f>
        <v>0</v>
      </c>
      <c r="J40" s="83"/>
      <c r="K40" s="84"/>
    </row>
    <row r="41" spans="1:11" ht="6" customHeight="1" x14ac:dyDescent="0.25">
      <c r="B41" s="81"/>
      <c r="C41" s="81"/>
      <c r="D41" s="81"/>
      <c r="E41" s="81"/>
      <c r="F41" s="81"/>
      <c r="G41" s="81"/>
      <c r="H41" s="81"/>
      <c r="I41" s="81"/>
      <c r="J41" s="81"/>
      <c r="K41" s="81"/>
    </row>
    <row r="42" spans="1:11" ht="6" customHeight="1" thickBot="1" x14ac:dyDescent="0.3"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1:11" ht="15" customHeight="1" x14ac:dyDescent="0.25">
      <c r="A43" s="39" t="s">
        <v>15</v>
      </c>
      <c r="B43" s="40"/>
      <c r="C43" s="40"/>
      <c r="D43" s="40"/>
      <c r="E43" s="40"/>
      <c r="F43" s="41"/>
      <c r="G43" s="64"/>
      <c r="H43" s="65"/>
      <c r="I43" s="65"/>
      <c r="J43" s="65"/>
      <c r="K43" s="66"/>
    </row>
    <row r="44" spans="1:11" ht="15" customHeight="1" x14ac:dyDescent="0.25">
      <c r="A44" s="42"/>
      <c r="B44" s="43"/>
      <c r="C44" s="43"/>
      <c r="D44" s="43"/>
      <c r="E44" s="43"/>
      <c r="F44" s="44"/>
      <c r="G44" s="67"/>
      <c r="H44" s="68"/>
      <c r="I44" s="68"/>
      <c r="J44" s="68"/>
      <c r="K44" s="69"/>
    </row>
    <row r="45" spans="1:11" ht="15" customHeight="1" x14ac:dyDescent="0.25">
      <c r="A45" s="42"/>
      <c r="B45" s="43"/>
      <c r="C45" s="43"/>
      <c r="D45" s="43"/>
      <c r="E45" s="43"/>
      <c r="F45" s="44"/>
      <c r="G45" s="67"/>
      <c r="H45" s="68"/>
      <c r="I45" s="68"/>
      <c r="J45" s="68"/>
      <c r="K45" s="69"/>
    </row>
    <row r="46" spans="1:11" ht="1.5" customHeight="1" x14ac:dyDescent="0.25">
      <c r="A46" s="42"/>
      <c r="B46" s="43"/>
      <c r="C46" s="43"/>
      <c r="D46" s="43"/>
      <c r="E46" s="43"/>
      <c r="F46" s="44"/>
      <c r="G46" s="67"/>
      <c r="H46" s="68"/>
      <c r="I46" s="68"/>
      <c r="J46" s="68"/>
      <c r="K46" s="69"/>
    </row>
    <row r="47" spans="1:11" ht="15" customHeight="1" thickBot="1" x14ac:dyDescent="0.3">
      <c r="A47" s="45"/>
      <c r="B47" s="46"/>
      <c r="C47" s="46"/>
      <c r="D47" s="46"/>
      <c r="E47" s="46"/>
      <c r="F47" s="47"/>
      <c r="G47" s="70"/>
      <c r="H47" s="71"/>
      <c r="I47" s="71"/>
      <c r="J47" s="71"/>
      <c r="K47" s="72"/>
    </row>
  </sheetData>
  <mergeCells count="27">
    <mergeCell ref="G43:K47"/>
    <mergeCell ref="B10:K10"/>
    <mergeCell ref="D40:F40"/>
    <mergeCell ref="I38:K38"/>
    <mergeCell ref="I37:K37"/>
    <mergeCell ref="B39:K39"/>
    <mergeCell ref="B41:K41"/>
    <mergeCell ref="B42:K42"/>
    <mergeCell ref="I40:K40"/>
    <mergeCell ref="A37:G37"/>
    <mergeCell ref="A38:G38"/>
    <mergeCell ref="B2:K3"/>
    <mergeCell ref="D5:F5"/>
    <mergeCell ref="D6:F6"/>
    <mergeCell ref="D7:F7"/>
    <mergeCell ref="I5:K5"/>
    <mergeCell ref="I6:K6"/>
    <mergeCell ref="I7:K7"/>
    <mergeCell ref="A5:C5"/>
    <mergeCell ref="A6:C6"/>
    <mergeCell ref="A7:C7"/>
    <mergeCell ref="A40:C40"/>
    <mergeCell ref="A43:F47"/>
    <mergeCell ref="A11:A21"/>
    <mergeCell ref="A24:A27"/>
    <mergeCell ref="A28:A29"/>
    <mergeCell ref="A30:A36"/>
  </mergeCells>
  <dataValidations count="1">
    <dataValidation type="decimal" allowBlank="1" showInputMessage="1" showErrorMessage="1" errorTitle="ALERTA" error="EN ESTA CELDA SOLO ES PERMITIDO DÍGITOS NUMÉRICOS" sqref="F11:F3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5" fitToHeight="0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7" ma:contentTypeDescription="Crear nuevo documento." ma:contentTypeScope="" ma:versionID="b4d3db67b9ef4c0cee04d6d5efc656a6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63379017515a95e1373078ae2b87300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92A91-7EB0-4268-8A0E-176953981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LPN-CPJ-03-2022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2022-03-31T13:18:12Z</cp:lastPrinted>
  <dcterms:created xsi:type="dcterms:W3CDTF">2014-12-15T12:59:31Z</dcterms:created>
  <dcterms:modified xsi:type="dcterms:W3CDTF">2022-03-31T13:20:18Z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